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filterPrivacy="1"/>
  <xr:revisionPtr revIDLastSave="0" documentId="13_ncr:1_{0E7EB0C6-10D5-4935-BA71-A94A5E1E4C81}" xr6:coauthVersionLast="36" xr6:coauthVersionMax="36" xr10:uidLastSave="{00000000-0000-0000-0000-000000000000}"/>
  <bookViews>
    <workbookView xWindow="0" yWindow="0" windowWidth="19440" windowHeight="12645" xr2:uid="{00000000-000D-0000-FFFF-FFFF00000000}"/>
  </bookViews>
  <sheets>
    <sheet name="Opoczno-Piotrków Tryb. -tam" sheetId="1" r:id="rId1"/>
    <sheet name="Opoczno - Piotrków Tryb. pow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10" i="1"/>
  <c r="A12" i="2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L14" i="2" l="1"/>
  <c r="L15" i="2" s="1"/>
  <c r="L16" i="2" s="1"/>
  <c r="M14" i="2"/>
  <c r="M15" i="2" s="1"/>
  <c r="M16" i="2" s="1"/>
  <c r="M17" i="2" s="1"/>
  <c r="M18" i="2" s="1"/>
  <c r="M19" i="2" s="1"/>
  <c r="M20" i="2" s="1"/>
  <c r="M21" i="2" s="1"/>
  <c r="M22" i="2" s="1"/>
  <c r="M23" i="2" s="1"/>
  <c r="M24" i="2" s="1"/>
  <c r="M25" i="2" s="1"/>
  <c r="M26" i="2" s="1"/>
  <c r="M27" i="2" s="1"/>
  <c r="M28" i="2" s="1"/>
  <c r="M29" i="2" s="1"/>
  <c r="M30" i="2" s="1"/>
  <c r="M31" i="2" s="1"/>
  <c r="M32" i="2" s="1"/>
  <c r="M33" i="2" s="1"/>
  <c r="M34" i="2" s="1"/>
  <c r="M35" i="2" s="1"/>
  <c r="M36" i="2" s="1"/>
  <c r="M37" i="2" s="1"/>
  <c r="M38" i="2" s="1"/>
  <c r="M39" i="2" s="1"/>
  <c r="M40" i="2" s="1"/>
  <c r="M41" i="2" s="1"/>
  <c r="M42" i="2" s="1"/>
  <c r="M43" i="2" s="1"/>
  <c r="M44" i="2" s="1"/>
  <c r="M45" i="2" s="1"/>
  <c r="M46" i="2" s="1"/>
  <c r="M47" i="2" s="1"/>
  <c r="M48" i="2" s="1"/>
  <c r="M49" i="2" s="1"/>
  <c r="M50" i="2" s="1"/>
  <c r="M51" i="2" s="1"/>
  <c r="M52" i="2" s="1"/>
  <c r="M53" i="2" s="1"/>
  <c r="M54" i="2" s="1"/>
  <c r="M55" i="2" s="1"/>
  <c r="M56" i="2" s="1"/>
  <c r="M57" i="2" s="1"/>
  <c r="M58" i="2" s="1"/>
  <c r="M59" i="2" s="1"/>
  <c r="M60" i="2" s="1"/>
  <c r="M61" i="2" s="1"/>
  <c r="M62" i="2" s="1"/>
  <c r="M63" i="2" s="1"/>
  <c r="M64" i="2" s="1"/>
  <c r="M65" i="2" s="1"/>
  <c r="M66" i="2" s="1"/>
  <c r="M67" i="2" s="1"/>
  <c r="M68" i="2" s="1"/>
  <c r="N14" i="2"/>
  <c r="O14" i="2"/>
  <c r="P14" i="2"/>
  <c r="Q14" i="2"/>
  <c r="R14" i="2"/>
  <c r="T14" i="2"/>
  <c r="T15" i="2" s="1"/>
  <c r="T16" i="2" s="1"/>
  <c r="U14" i="2"/>
  <c r="U15" i="2" s="1"/>
  <c r="U16" i="2" s="1"/>
  <c r="U17" i="2" s="1"/>
  <c r="U18" i="2" s="1"/>
  <c r="U19" i="2" s="1"/>
  <c r="U20" i="2" s="1"/>
  <c r="U21" i="2" s="1"/>
  <c r="U22" i="2" s="1"/>
  <c r="U23" i="2" s="1"/>
  <c r="U24" i="2" s="1"/>
  <c r="U25" i="2" s="1"/>
  <c r="U26" i="2" s="1"/>
  <c r="U27" i="2" s="1"/>
  <c r="U28" i="2" s="1"/>
  <c r="U29" i="2" s="1"/>
  <c r="U30" i="2" s="1"/>
  <c r="U31" i="2" s="1"/>
  <c r="U32" i="2" s="1"/>
  <c r="U33" i="2" s="1"/>
  <c r="U34" i="2" s="1"/>
  <c r="U35" i="2" s="1"/>
  <c r="U36" i="2" s="1"/>
  <c r="U37" i="2" s="1"/>
  <c r="U38" i="2" s="1"/>
  <c r="U39" i="2" s="1"/>
  <c r="U40" i="2" s="1"/>
  <c r="U41" i="2" s="1"/>
  <c r="U42" i="2" s="1"/>
  <c r="U43" i="2" s="1"/>
  <c r="U44" i="2" s="1"/>
  <c r="U45" i="2" s="1"/>
  <c r="U46" i="2" s="1"/>
  <c r="U47" i="2" s="1"/>
  <c r="U48" i="2" s="1"/>
  <c r="U49" i="2" s="1"/>
  <c r="U50" i="2" s="1"/>
  <c r="U51" i="2" s="1"/>
  <c r="U52" i="2" s="1"/>
  <c r="U53" i="2" s="1"/>
  <c r="U54" i="2" s="1"/>
  <c r="U55" i="2" s="1"/>
  <c r="U56" i="2" s="1"/>
  <c r="U57" i="2" s="1"/>
  <c r="U58" i="2" s="1"/>
  <c r="U59" i="2" s="1"/>
  <c r="U60" i="2" s="1"/>
  <c r="U61" i="2" s="1"/>
  <c r="U62" i="2" s="1"/>
  <c r="U63" i="2" s="1"/>
  <c r="U64" i="2" s="1"/>
  <c r="U65" i="2" s="1"/>
  <c r="U66" i="2" s="1"/>
  <c r="U67" i="2" s="1"/>
  <c r="U68" i="2" s="1"/>
  <c r="V14" i="2"/>
  <c r="V15" i="2" s="1"/>
  <c r="V16" i="2" s="1"/>
  <c r="V17" i="2" s="1"/>
  <c r="V18" i="2" s="1"/>
  <c r="V19" i="2" s="1"/>
  <c r="V20" i="2" s="1"/>
  <c r="V21" i="2" s="1"/>
  <c r="V22" i="2" s="1"/>
  <c r="V23" i="2" s="1"/>
  <c r="V24" i="2" s="1"/>
  <c r="V25" i="2" s="1"/>
  <c r="V26" i="2" s="1"/>
  <c r="V27" i="2" s="1"/>
  <c r="V28" i="2" s="1"/>
  <c r="V29" i="2" s="1"/>
  <c r="V30" i="2" s="1"/>
  <c r="V31" i="2" s="1"/>
  <c r="V32" i="2" s="1"/>
  <c r="V33" i="2" s="1"/>
  <c r="V34" i="2" s="1"/>
  <c r="V35" i="2" s="1"/>
  <c r="V36" i="2" s="1"/>
  <c r="V37" i="2" s="1"/>
  <c r="V38" i="2" s="1"/>
  <c r="V39" i="2" s="1"/>
  <c r="V40" i="2" s="1"/>
  <c r="V41" i="2" s="1"/>
  <c r="V42" i="2" s="1"/>
  <c r="V43" i="2" s="1"/>
  <c r="V44" i="2" s="1"/>
  <c r="V45" i="2" s="1"/>
  <c r="V46" i="2" s="1"/>
  <c r="V47" i="2" s="1"/>
  <c r="V48" i="2" s="1"/>
  <c r="V49" i="2" s="1"/>
  <c r="V50" i="2" s="1"/>
  <c r="V51" i="2" s="1"/>
  <c r="V52" i="2" s="1"/>
  <c r="V53" i="2" s="1"/>
  <c r="V54" i="2" s="1"/>
  <c r="V55" i="2" s="1"/>
  <c r="V56" i="2" s="1"/>
  <c r="V57" i="2" s="1"/>
  <c r="V58" i="2" s="1"/>
  <c r="V59" i="2" s="1"/>
  <c r="V60" i="2" s="1"/>
  <c r="V61" i="2" s="1"/>
  <c r="V62" i="2" s="1"/>
  <c r="V63" i="2" s="1"/>
  <c r="V64" i="2" s="1"/>
  <c r="V65" i="2" s="1"/>
  <c r="V66" i="2" s="1"/>
  <c r="V67" i="2" s="1"/>
  <c r="V68" i="2" s="1"/>
  <c r="N15" i="2"/>
  <c r="O15" i="2"/>
  <c r="P15" i="2"/>
  <c r="P16" i="2" s="1"/>
  <c r="P17" i="2" s="1"/>
  <c r="P18" i="2" s="1"/>
  <c r="Q15" i="2"/>
  <c r="Q16" i="2" s="1"/>
  <c r="Q17" i="2" s="1"/>
  <c r="Q18" i="2" s="1"/>
  <c r="R15" i="2"/>
  <c r="R16" i="2" s="1"/>
  <c r="R17" i="2" s="1"/>
  <c r="N16" i="2"/>
  <c r="N17" i="2" s="1"/>
  <c r="N18" i="2" s="1"/>
  <c r="N19" i="2" s="1"/>
  <c r="N20" i="2" s="1"/>
  <c r="N21" i="2" s="1"/>
  <c r="N22" i="2" s="1"/>
  <c r="N23" i="2" s="1"/>
  <c r="N24" i="2" s="1"/>
  <c r="N25" i="2" s="1"/>
  <c r="N26" i="2" s="1"/>
  <c r="N27" i="2" s="1"/>
  <c r="N28" i="2" s="1"/>
  <c r="N29" i="2" s="1"/>
  <c r="N30" i="2" s="1"/>
  <c r="N31" i="2" s="1"/>
  <c r="N32" i="2" s="1"/>
  <c r="N33" i="2" s="1"/>
  <c r="N34" i="2" s="1"/>
  <c r="N35" i="2" s="1"/>
  <c r="N36" i="2" s="1"/>
  <c r="N37" i="2" s="1"/>
  <c r="N38" i="2" s="1"/>
  <c r="N39" i="2" s="1"/>
  <c r="N40" i="2" s="1"/>
  <c r="N41" i="2" s="1"/>
  <c r="N42" i="2" s="1"/>
  <c r="N43" i="2" s="1"/>
  <c r="N44" i="2" s="1"/>
  <c r="N45" i="2" s="1"/>
  <c r="N46" i="2" s="1"/>
  <c r="N47" i="2" s="1"/>
  <c r="N48" i="2" s="1"/>
  <c r="N49" i="2" s="1"/>
  <c r="N50" i="2" s="1"/>
  <c r="N51" i="2" s="1"/>
  <c r="N52" i="2" s="1"/>
  <c r="N53" i="2" s="1"/>
  <c r="N54" i="2" s="1"/>
  <c r="N55" i="2" s="1"/>
  <c r="N56" i="2" s="1"/>
  <c r="N57" i="2" s="1"/>
  <c r="N58" i="2" s="1"/>
  <c r="N59" i="2" s="1"/>
  <c r="N60" i="2" s="1"/>
  <c r="N61" i="2" s="1"/>
  <c r="N62" i="2" s="1"/>
  <c r="N63" i="2" s="1"/>
  <c r="N64" i="2" s="1"/>
  <c r="N65" i="2" s="1"/>
  <c r="N66" i="2" s="1"/>
  <c r="N67" i="2" s="1"/>
  <c r="N68" i="2" s="1"/>
  <c r="O16" i="2"/>
  <c r="O17" i="2" s="1"/>
  <c r="O18" i="2" s="1"/>
  <c r="O19" i="2" s="1"/>
  <c r="O20" i="2" s="1"/>
  <c r="O21" i="2" s="1"/>
  <c r="O22" i="2" s="1"/>
  <c r="O23" i="2" s="1"/>
  <c r="O24" i="2" s="1"/>
  <c r="O25" i="2" s="1"/>
  <c r="O26" i="2" s="1"/>
  <c r="O27" i="2" s="1"/>
  <c r="O28" i="2" s="1"/>
  <c r="O29" i="2" s="1"/>
  <c r="O30" i="2" s="1"/>
  <c r="O31" i="2" s="1"/>
  <c r="O32" i="2" s="1"/>
  <c r="O33" i="2" s="1"/>
  <c r="O34" i="2" s="1"/>
  <c r="O35" i="2" s="1"/>
  <c r="O36" i="2" s="1"/>
  <c r="O37" i="2" s="1"/>
  <c r="O38" i="2" s="1"/>
  <c r="O39" i="2" s="1"/>
  <c r="O40" i="2" s="1"/>
  <c r="O41" i="2" s="1"/>
  <c r="O42" i="2" s="1"/>
  <c r="O43" i="2" s="1"/>
  <c r="O44" i="2" s="1"/>
  <c r="O45" i="2" s="1"/>
  <c r="O46" i="2" s="1"/>
  <c r="O47" i="2" s="1"/>
  <c r="O48" i="2" s="1"/>
  <c r="O49" i="2" s="1"/>
  <c r="O50" i="2" s="1"/>
  <c r="O51" i="2" s="1"/>
  <c r="O52" i="2" s="1"/>
  <c r="O53" i="2" s="1"/>
  <c r="O54" i="2" s="1"/>
  <c r="O55" i="2" s="1"/>
  <c r="O56" i="2" s="1"/>
  <c r="O57" i="2" s="1"/>
  <c r="O58" i="2" s="1"/>
  <c r="O59" i="2" s="1"/>
  <c r="O60" i="2" s="1"/>
  <c r="O61" i="2" s="1"/>
  <c r="O62" i="2" s="1"/>
  <c r="O63" i="2" s="1"/>
  <c r="O64" i="2" s="1"/>
  <c r="O65" i="2" s="1"/>
  <c r="O66" i="2" s="1"/>
  <c r="O67" i="2" s="1"/>
  <c r="O68" i="2" s="1"/>
  <c r="L17" i="2"/>
  <c r="L18" i="2" s="1"/>
  <c r="L19" i="2" s="1"/>
  <c r="L20" i="2" s="1"/>
  <c r="L21" i="2" s="1"/>
  <c r="L22" i="2" s="1"/>
  <c r="L23" i="2" s="1"/>
  <c r="L24" i="2" s="1"/>
  <c r="L25" i="2" s="1"/>
  <c r="L26" i="2" s="1"/>
  <c r="L27" i="2" s="1"/>
  <c r="L28" i="2" s="1"/>
  <c r="L29" i="2" s="1"/>
  <c r="L30" i="2" s="1"/>
  <c r="L31" i="2" s="1"/>
  <c r="L32" i="2" s="1"/>
  <c r="L33" i="2" s="1"/>
  <c r="L34" i="2" s="1"/>
  <c r="L35" i="2" s="1"/>
  <c r="L36" i="2" s="1"/>
  <c r="L37" i="2" s="1"/>
  <c r="L38" i="2" s="1"/>
  <c r="L39" i="2" s="1"/>
  <c r="L40" i="2" s="1"/>
  <c r="L41" i="2" s="1"/>
  <c r="L42" i="2" s="1"/>
  <c r="L43" i="2" s="1"/>
  <c r="L44" i="2" s="1"/>
  <c r="L45" i="2" s="1"/>
  <c r="L46" i="2" s="1"/>
  <c r="L47" i="2" s="1"/>
  <c r="L48" i="2" s="1"/>
  <c r="L49" i="2" s="1"/>
  <c r="L50" i="2" s="1"/>
  <c r="L51" i="2" s="1"/>
  <c r="L52" i="2" s="1"/>
  <c r="L53" i="2" s="1"/>
  <c r="L54" i="2" s="1"/>
  <c r="L55" i="2" s="1"/>
  <c r="L56" i="2" s="1"/>
  <c r="L57" i="2" s="1"/>
  <c r="L58" i="2" s="1"/>
  <c r="L59" i="2" s="1"/>
  <c r="L60" i="2" s="1"/>
  <c r="L61" i="2" s="1"/>
  <c r="L62" i="2" s="1"/>
  <c r="L63" i="2" s="1"/>
  <c r="L64" i="2" s="1"/>
  <c r="L65" i="2" s="1"/>
  <c r="L66" i="2" s="1"/>
  <c r="L67" i="2" s="1"/>
  <c r="L68" i="2" s="1"/>
  <c r="T17" i="2"/>
  <c r="R18" i="2"/>
  <c r="R19" i="2" s="1"/>
  <c r="R20" i="2" s="1"/>
  <c r="R21" i="2" s="1"/>
  <c r="T18" i="2"/>
  <c r="T19" i="2" s="1"/>
  <c r="T20" i="2" s="1"/>
  <c r="T21" i="2" s="1"/>
  <c r="P19" i="2"/>
  <c r="P20" i="2" s="1"/>
  <c r="P21" i="2" s="1"/>
  <c r="P22" i="2" s="1"/>
  <c r="P23" i="2" s="1"/>
  <c r="P24" i="2" s="1"/>
  <c r="P25" i="2" s="1"/>
  <c r="P26" i="2" s="1"/>
  <c r="P27" i="2" s="1"/>
  <c r="P28" i="2" s="1"/>
  <c r="P29" i="2" s="1"/>
  <c r="P30" i="2" s="1"/>
  <c r="P31" i="2" s="1"/>
  <c r="P32" i="2" s="1"/>
  <c r="P33" i="2" s="1"/>
  <c r="P34" i="2" s="1"/>
  <c r="P35" i="2" s="1"/>
  <c r="P36" i="2" s="1"/>
  <c r="P37" i="2" s="1"/>
  <c r="P38" i="2" s="1"/>
  <c r="P39" i="2" s="1"/>
  <c r="P40" i="2" s="1"/>
  <c r="P41" i="2" s="1"/>
  <c r="P42" i="2" s="1"/>
  <c r="P43" i="2" s="1"/>
  <c r="P44" i="2" s="1"/>
  <c r="P45" i="2" s="1"/>
  <c r="P46" i="2" s="1"/>
  <c r="P47" i="2" s="1"/>
  <c r="P48" i="2" s="1"/>
  <c r="P49" i="2" s="1"/>
  <c r="P50" i="2" s="1"/>
  <c r="P51" i="2" s="1"/>
  <c r="P52" i="2" s="1"/>
  <c r="P53" i="2" s="1"/>
  <c r="P54" i="2" s="1"/>
  <c r="P55" i="2" s="1"/>
  <c r="P56" i="2" s="1"/>
  <c r="P57" i="2" s="1"/>
  <c r="P58" i="2" s="1"/>
  <c r="P59" i="2" s="1"/>
  <c r="P60" i="2" s="1"/>
  <c r="P61" i="2" s="1"/>
  <c r="P62" i="2" s="1"/>
  <c r="P63" i="2" s="1"/>
  <c r="P64" i="2" s="1"/>
  <c r="P65" i="2" s="1"/>
  <c r="P66" i="2" s="1"/>
  <c r="P67" i="2" s="1"/>
  <c r="P68" i="2" s="1"/>
  <c r="Q19" i="2"/>
  <c r="Q20" i="2" s="1"/>
  <c r="Q21" i="2" s="1"/>
  <c r="Q22" i="2" s="1"/>
  <c r="Q23" i="2" s="1"/>
  <c r="Q24" i="2" s="1"/>
  <c r="Q25" i="2" s="1"/>
  <c r="Q26" i="2" s="1"/>
  <c r="Q27" i="2" s="1"/>
  <c r="Q28" i="2" s="1"/>
  <c r="Q29" i="2" s="1"/>
  <c r="Q30" i="2" s="1"/>
  <c r="Q31" i="2" s="1"/>
  <c r="Q32" i="2" s="1"/>
  <c r="Q33" i="2" s="1"/>
  <c r="Q34" i="2" s="1"/>
  <c r="Q35" i="2" s="1"/>
  <c r="Q36" i="2" s="1"/>
  <c r="Q37" i="2" s="1"/>
  <c r="Q38" i="2" s="1"/>
  <c r="Q39" i="2" s="1"/>
  <c r="Q40" i="2" s="1"/>
  <c r="Q41" i="2" s="1"/>
  <c r="Q42" i="2" s="1"/>
  <c r="Q43" i="2" s="1"/>
  <c r="Q44" i="2" s="1"/>
  <c r="Q45" i="2" s="1"/>
  <c r="Q46" i="2" s="1"/>
  <c r="Q47" i="2" s="1"/>
  <c r="Q48" i="2" s="1"/>
  <c r="Q49" i="2" s="1"/>
  <c r="Q50" i="2" s="1"/>
  <c r="Q51" i="2" s="1"/>
  <c r="Q52" i="2" s="1"/>
  <c r="Q53" i="2" s="1"/>
  <c r="Q54" i="2" s="1"/>
  <c r="Q55" i="2" s="1"/>
  <c r="Q56" i="2" s="1"/>
  <c r="Q57" i="2" s="1"/>
  <c r="Q58" i="2" s="1"/>
  <c r="Q59" i="2" s="1"/>
  <c r="Q60" i="2" s="1"/>
  <c r="Q61" i="2" s="1"/>
  <c r="Q62" i="2" s="1"/>
  <c r="Q63" i="2" s="1"/>
  <c r="Q64" i="2" s="1"/>
  <c r="Q65" i="2" s="1"/>
  <c r="Q66" i="2" s="1"/>
  <c r="Q67" i="2" s="1"/>
  <c r="Q68" i="2" s="1"/>
  <c r="R22" i="2"/>
  <c r="R23" i="2" s="1"/>
  <c r="R24" i="2" s="1"/>
  <c r="R25" i="2" s="1"/>
  <c r="R26" i="2" s="1"/>
  <c r="R27" i="2" s="1"/>
  <c r="R28" i="2" s="1"/>
  <c r="R29" i="2" s="1"/>
  <c r="R30" i="2" s="1"/>
  <c r="R31" i="2" s="1"/>
  <c r="R32" i="2" s="1"/>
  <c r="R33" i="2" s="1"/>
  <c r="R34" i="2" s="1"/>
  <c r="R35" i="2" s="1"/>
  <c r="R36" i="2" s="1"/>
  <c r="R37" i="2" s="1"/>
  <c r="R38" i="2" s="1"/>
  <c r="R39" i="2" s="1"/>
  <c r="R40" i="2" s="1"/>
  <c r="R41" i="2" s="1"/>
  <c r="R42" i="2" s="1"/>
  <c r="R43" i="2" s="1"/>
  <c r="R44" i="2" s="1"/>
  <c r="R45" i="2" s="1"/>
  <c r="R46" i="2" s="1"/>
  <c r="R47" i="2" s="1"/>
  <c r="R48" i="2" s="1"/>
  <c r="R49" i="2" s="1"/>
  <c r="R50" i="2" s="1"/>
  <c r="R51" i="2" s="1"/>
  <c r="R52" i="2" s="1"/>
  <c r="R53" i="2" s="1"/>
  <c r="R54" i="2" s="1"/>
  <c r="R55" i="2" s="1"/>
  <c r="R56" i="2" s="1"/>
  <c r="R57" i="2" s="1"/>
  <c r="R58" i="2" s="1"/>
  <c r="R59" i="2" s="1"/>
  <c r="R60" i="2" s="1"/>
  <c r="R61" i="2" s="1"/>
  <c r="R62" i="2" s="1"/>
  <c r="R63" i="2" s="1"/>
  <c r="R64" i="2" s="1"/>
  <c r="R65" i="2" s="1"/>
  <c r="R66" i="2" s="1"/>
  <c r="R67" i="2" s="1"/>
  <c r="R68" i="2" s="1"/>
  <c r="T22" i="2"/>
  <c r="T23" i="2" s="1"/>
  <c r="T24" i="2" s="1"/>
  <c r="T25" i="2"/>
  <c r="T26" i="2" s="1"/>
  <c r="T27" i="2" s="1"/>
  <c r="T28" i="2" s="1"/>
  <c r="T29" i="2" s="1"/>
  <c r="T30" i="2" s="1"/>
  <c r="T31" i="2" s="1"/>
  <c r="T32" i="2" s="1"/>
  <c r="T33" i="2" s="1"/>
  <c r="T34" i="2" s="1"/>
  <c r="T35" i="2" s="1"/>
  <c r="T36" i="2" s="1"/>
  <c r="T37" i="2" s="1"/>
  <c r="T38" i="2" s="1"/>
  <c r="T39" i="2" s="1"/>
  <c r="T40" i="2" s="1"/>
  <c r="T41" i="2" s="1"/>
  <c r="T42" i="2" s="1"/>
  <c r="T43" i="2" s="1"/>
  <c r="T44" i="2" s="1"/>
  <c r="T45" i="2" s="1"/>
  <c r="T46" i="2" s="1"/>
  <c r="T47" i="2" s="1"/>
  <c r="T48" i="2" s="1"/>
  <c r="T49" i="2" s="1"/>
  <c r="T50" i="2" s="1"/>
  <c r="T51" i="2" s="1"/>
  <c r="T52" i="2" s="1"/>
  <c r="T53" i="2" s="1"/>
  <c r="T54" i="2" s="1"/>
  <c r="T55" i="2" s="1"/>
  <c r="T56" i="2" s="1"/>
  <c r="T57" i="2" s="1"/>
  <c r="T58" i="2" s="1"/>
  <c r="T59" i="2" s="1"/>
  <c r="T60" i="2" s="1"/>
  <c r="T61" i="2" s="1"/>
  <c r="T62" i="2" s="1"/>
  <c r="T63" i="2" s="1"/>
  <c r="T64" i="2" s="1"/>
  <c r="T65" i="2" s="1"/>
  <c r="T66" i="2" s="1"/>
  <c r="T67" i="2" s="1"/>
  <c r="T68" i="2" s="1"/>
  <c r="H13" i="2"/>
  <c r="H14" i="2" s="1"/>
  <c r="H15" i="2" s="1"/>
  <c r="H16" i="2" s="1"/>
  <c r="H17" i="2" s="1"/>
  <c r="H18" i="2" s="1"/>
  <c r="H19" i="2" s="1"/>
  <c r="H20" i="2" s="1"/>
  <c r="H21" i="2" s="1"/>
  <c r="H22" i="2" s="1"/>
  <c r="H23" i="2" s="1"/>
  <c r="H24" i="2" s="1"/>
  <c r="H25" i="2" s="1"/>
  <c r="H26" i="2" s="1"/>
  <c r="H27" i="2" s="1"/>
  <c r="H28" i="2" s="1"/>
  <c r="H29" i="2" s="1"/>
  <c r="H30" i="2" s="1"/>
  <c r="H31" i="2" s="1"/>
  <c r="H32" i="2" s="1"/>
  <c r="H33" i="2" s="1"/>
  <c r="H34" i="2" s="1"/>
  <c r="H35" i="2" s="1"/>
  <c r="H36" i="2" s="1"/>
  <c r="H37" i="2" s="1"/>
  <c r="H38" i="2" s="1"/>
  <c r="H39" i="2" s="1"/>
  <c r="H40" i="2" s="1"/>
  <c r="H41" i="2" s="1"/>
  <c r="H42" i="2" s="1"/>
  <c r="H43" i="2" s="1"/>
  <c r="H44" i="2" s="1"/>
  <c r="H45" i="2" s="1"/>
  <c r="H46" i="2" s="1"/>
  <c r="H47" i="2" s="1"/>
  <c r="H48" i="2" s="1"/>
  <c r="H49" i="2" s="1"/>
  <c r="H50" i="2" s="1"/>
  <c r="H51" i="2" s="1"/>
  <c r="H52" i="2" s="1"/>
  <c r="H53" i="2" s="1"/>
  <c r="H54" i="2" s="1"/>
  <c r="H55" i="2" s="1"/>
  <c r="H56" i="2" s="1"/>
  <c r="H57" i="2" s="1"/>
  <c r="H58" i="2" s="1"/>
  <c r="H59" i="2" s="1"/>
  <c r="H60" i="2" s="1"/>
  <c r="H61" i="2" s="1"/>
  <c r="H62" i="2" s="1"/>
  <c r="H63" i="2" s="1"/>
  <c r="H64" i="2" s="1"/>
  <c r="H65" i="2" s="1"/>
  <c r="H66" i="2" s="1"/>
  <c r="H67" i="2" s="1"/>
  <c r="H68" i="2" s="1"/>
  <c r="J15" i="2"/>
  <c r="J16" i="2"/>
  <c r="J17" i="2"/>
  <c r="J18" i="2"/>
  <c r="J19" i="2"/>
  <c r="J20" i="2"/>
  <c r="J21" i="2" s="1"/>
  <c r="J22" i="2" s="1"/>
  <c r="J23" i="2" s="1"/>
  <c r="J24" i="2" s="1"/>
  <c r="J25" i="2" s="1"/>
  <c r="J26" i="2" s="1"/>
  <c r="J27" i="2" s="1"/>
  <c r="J28" i="2" s="1"/>
  <c r="J29" i="2" s="1"/>
  <c r="J30" i="2" s="1"/>
  <c r="J31" i="2" s="1"/>
  <c r="J32" i="2" s="1"/>
  <c r="J33" i="2" s="1"/>
  <c r="J34" i="2" s="1"/>
  <c r="J35" i="2" s="1"/>
  <c r="J36" i="2" s="1"/>
  <c r="J37" i="2" s="1"/>
  <c r="J38" i="2" s="1"/>
  <c r="J39" i="2" s="1"/>
  <c r="J40" i="2" s="1"/>
  <c r="J41" i="2" s="1"/>
  <c r="J42" i="2" s="1"/>
  <c r="J43" i="2" s="1"/>
  <c r="J44" i="2" s="1"/>
  <c r="J45" i="2" s="1"/>
  <c r="J46" i="2" s="1"/>
  <c r="J47" i="2" s="1"/>
  <c r="J48" i="2" s="1"/>
  <c r="J49" i="2" s="1"/>
  <c r="J50" i="2" s="1"/>
  <c r="J51" i="2" s="1"/>
  <c r="J52" i="2" s="1"/>
  <c r="J53" i="2" s="1"/>
  <c r="J54" i="2" s="1"/>
  <c r="J55" i="2" s="1"/>
  <c r="J56" i="2" s="1"/>
  <c r="J57" i="2" s="1"/>
  <c r="J58" i="2" s="1"/>
  <c r="J59" i="2" s="1"/>
  <c r="J60" i="2" s="1"/>
  <c r="J61" i="2" s="1"/>
  <c r="J62" i="2" s="1"/>
  <c r="J63" i="2" s="1"/>
  <c r="J64" i="2" s="1"/>
  <c r="J65" i="2" s="1"/>
  <c r="J66" i="2" s="1"/>
  <c r="J67" i="2" s="1"/>
  <c r="J68" i="2" s="1"/>
  <c r="K11" i="1"/>
  <c r="K12" i="1" s="1"/>
  <c r="L11" i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L50" i="1" s="1"/>
  <c r="L51" i="1" s="1"/>
  <c r="L52" i="1" s="1"/>
  <c r="L53" i="1" s="1"/>
  <c r="L54" i="1" s="1"/>
  <c r="L55" i="1" s="1"/>
  <c r="L56" i="1" s="1"/>
  <c r="L57" i="1" s="1"/>
  <c r="L58" i="1" s="1"/>
  <c r="L59" i="1" s="1"/>
  <c r="L60" i="1" s="1"/>
  <c r="L61" i="1" s="1"/>
  <c r="L62" i="1" s="1"/>
  <c r="L63" i="1" s="1"/>
  <c r="M11" i="1"/>
  <c r="M12" i="1" s="1"/>
  <c r="N11" i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N28" i="1" s="1"/>
  <c r="N29" i="1" s="1"/>
  <c r="N30" i="1" s="1"/>
  <c r="N31" i="1" s="1"/>
  <c r="N32" i="1" s="1"/>
  <c r="N33" i="1" s="1"/>
  <c r="N34" i="1" s="1"/>
  <c r="N35" i="1" s="1"/>
  <c r="N36" i="1" s="1"/>
  <c r="N37" i="1" s="1"/>
  <c r="N38" i="1" s="1"/>
  <c r="N39" i="1" s="1"/>
  <c r="O11" i="1"/>
  <c r="P11" i="1"/>
  <c r="Q11" i="1"/>
  <c r="R11" i="1"/>
  <c r="S11" i="1"/>
  <c r="S12" i="1" s="1"/>
  <c r="S13" i="1" s="1"/>
  <c r="S14" i="1" s="1"/>
  <c r="S15" i="1" s="1"/>
  <c r="S16" i="1" s="1"/>
  <c r="S17" i="1" s="1"/>
  <c r="S18" i="1" s="1"/>
  <c r="S19" i="1" s="1"/>
  <c r="S20" i="1" s="1"/>
  <c r="S21" i="1" s="1"/>
  <c r="S22" i="1" s="1"/>
  <c r="S23" i="1" s="1"/>
  <c r="S24" i="1" s="1"/>
  <c r="S25" i="1" s="1"/>
  <c r="S26" i="1" s="1"/>
  <c r="S27" i="1" s="1"/>
  <c r="S28" i="1" s="1"/>
  <c r="S29" i="1" s="1"/>
  <c r="S30" i="1" s="1"/>
  <c r="S31" i="1" s="1"/>
  <c r="S32" i="1" s="1"/>
  <c r="S33" i="1" s="1"/>
  <c r="S34" i="1" s="1"/>
  <c r="S35" i="1" s="1"/>
  <c r="S36" i="1" s="1"/>
  <c r="S37" i="1" s="1"/>
  <c r="S38" i="1" s="1"/>
  <c r="S39" i="1" s="1"/>
  <c r="S40" i="1" s="1"/>
  <c r="S41" i="1" s="1"/>
  <c r="S42" i="1" s="1"/>
  <c r="S43" i="1" s="1"/>
  <c r="S44" i="1" s="1"/>
  <c r="S45" i="1" s="1"/>
  <c r="S46" i="1" s="1"/>
  <c r="S47" i="1" s="1"/>
  <c r="S48" i="1" s="1"/>
  <c r="S49" i="1" s="1"/>
  <c r="S50" i="1" s="1"/>
  <c r="S51" i="1" s="1"/>
  <c r="S52" i="1" s="1"/>
  <c r="S53" i="1" s="1"/>
  <c r="S54" i="1" s="1"/>
  <c r="S55" i="1" s="1"/>
  <c r="S56" i="1" s="1"/>
  <c r="S57" i="1" s="1"/>
  <c r="S58" i="1" s="1"/>
  <c r="S59" i="1" s="1"/>
  <c r="S60" i="1" s="1"/>
  <c r="S61" i="1" s="1"/>
  <c r="S62" i="1" s="1"/>
  <c r="S63" i="1" s="1"/>
  <c r="T11" i="1"/>
  <c r="T12" i="1" s="1"/>
  <c r="T13" i="1" s="1"/>
  <c r="T14" i="1" s="1"/>
  <c r="T15" i="1" s="1"/>
  <c r="T16" i="1" s="1"/>
  <c r="T17" i="1" s="1"/>
  <c r="T18" i="1" s="1"/>
  <c r="T19" i="1" s="1"/>
  <c r="T20" i="1" s="1"/>
  <c r="T21" i="1" s="1"/>
  <c r="T22" i="1" s="1"/>
  <c r="T23" i="1" s="1"/>
  <c r="T24" i="1" s="1"/>
  <c r="T25" i="1" s="1"/>
  <c r="T26" i="1" s="1"/>
  <c r="T27" i="1" s="1"/>
  <c r="T28" i="1" s="1"/>
  <c r="T29" i="1" s="1"/>
  <c r="T30" i="1" s="1"/>
  <c r="T31" i="1" s="1"/>
  <c r="T32" i="1" s="1"/>
  <c r="T33" i="1" s="1"/>
  <c r="T34" i="1" s="1"/>
  <c r="T35" i="1" s="1"/>
  <c r="T36" i="1" s="1"/>
  <c r="T37" i="1" s="1"/>
  <c r="T38" i="1" s="1"/>
  <c r="T39" i="1" s="1"/>
  <c r="T40" i="1" s="1"/>
  <c r="T41" i="1" s="1"/>
  <c r="T42" i="1" s="1"/>
  <c r="T43" i="1" s="1"/>
  <c r="T44" i="1" s="1"/>
  <c r="T45" i="1" s="1"/>
  <c r="T46" i="1" s="1"/>
  <c r="T47" i="1" s="1"/>
  <c r="T48" i="1" s="1"/>
  <c r="T49" i="1" s="1"/>
  <c r="T50" i="1" s="1"/>
  <c r="T51" i="1" s="1"/>
  <c r="T52" i="1" s="1"/>
  <c r="T53" i="1" s="1"/>
  <c r="T54" i="1" s="1"/>
  <c r="T55" i="1" s="1"/>
  <c r="T56" i="1" s="1"/>
  <c r="T57" i="1" s="1"/>
  <c r="T58" i="1" s="1"/>
  <c r="T59" i="1" s="1"/>
  <c r="T60" i="1" s="1"/>
  <c r="T61" i="1" s="1"/>
  <c r="T62" i="1" s="1"/>
  <c r="T63" i="1" s="1"/>
  <c r="U11" i="1"/>
  <c r="U12" i="1" s="1"/>
  <c r="V11" i="1"/>
  <c r="V12" i="1" s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V37" i="1" s="1"/>
  <c r="V38" i="1" s="1"/>
  <c r="V39" i="1" s="1"/>
  <c r="V40" i="1" s="1"/>
  <c r="V41" i="1" s="1"/>
  <c r="V42" i="1" s="1"/>
  <c r="O12" i="1"/>
  <c r="O13" i="1" s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O24" i="1" s="1"/>
  <c r="O25" i="1" s="1"/>
  <c r="O26" i="1" s="1"/>
  <c r="O27" i="1" s="1"/>
  <c r="O28" i="1" s="1"/>
  <c r="O29" i="1" s="1"/>
  <c r="O30" i="1" s="1"/>
  <c r="O31" i="1" s="1"/>
  <c r="O32" i="1" s="1"/>
  <c r="O33" i="1" s="1"/>
  <c r="O34" i="1" s="1"/>
  <c r="O35" i="1" s="1"/>
  <c r="O36" i="1" s="1"/>
  <c r="O37" i="1" s="1"/>
  <c r="O38" i="1" s="1"/>
  <c r="O39" i="1" s="1"/>
  <c r="O40" i="1" s="1"/>
  <c r="O41" i="1" s="1"/>
  <c r="O42" i="1" s="1"/>
  <c r="O43" i="1" s="1"/>
  <c r="O44" i="1" s="1"/>
  <c r="O45" i="1" s="1"/>
  <c r="O46" i="1" s="1"/>
  <c r="O47" i="1" s="1"/>
  <c r="O48" i="1" s="1"/>
  <c r="O49" i="1" s="1"/>
  <c r="O50" i="1" s="1"/>
  <c r="O51" i="1" s="1"/>
  <c r="O52" i="1" s="1"/>
  <c r="O53" i="1" s="1"/>
  <c r="O54" i="1" s="1"/>
  <c r="O55" i="1" s="1"/>
  <c r="O56" i="1" s="1"/>
  <c r="O57" i="1" s="1"/>
  <c r="O58" i="1" s="1"/>
  <c r="O59" i="1" s="1"/>
  <c r="O60" i="1" s="1"/>
  <c r="O61" i="1" s="1"/>
  <c r="O62" i="1" s="1"/>
  <c r="O63" i="1" s="1"/>
  <c r="P12" i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P44" i="1" s="1"/>
  <c r="P45" i="1" s="1"/>
  <c r="P46" i="1" s="1"/>
  <c r="P47" i="1" s="1"/>
  <c r="P48" i="1" s="1"/>
  <c r="P49" i="1" s="1"/>
  <c r="P50" i="1" s="1"/>
  <c r="P51" i="1" s="1"/>
  <c r="P52" i="1" s="1"/>
  <c r="P53" i="1" s="1"/>
  <c r="P54" i="1" s="1"/>
  <c r="P55" i="1" s="1"/>
  <c r="P56" i="1" s="1"/>
  <c r="P57" i="1" s="1"/>
  <c r="P58" i="1" s="1"/>
  <c r="P59" i="1" s="1"/>
  <c r="P60" i="1" s="1"/>
  <c r="P61" i="1" s="1"/>
  <c r="P62" i="1" s="1"/>
  <c r="P63" i="1" s="1"/>
  <c r="Q12" i="1"/>
  <c r="Q13" i="1" s="1"/>
  <c r="R12" i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R39" i="1" s="1"/>
  <c r="R40" i="1" s="1"/>
  <c r="R41" i="1" s="1"/>
  <c r="K13" i="1"/>
  <c r="K14" i="1" s="1"/>
  <c r="M13" i="1"/>
  <c r="M14" i="1" s="1"/>
  <c r="U13" i="1"/>
  <c r="U14" i="1" s="1"/>
  <c r="U15" i="1" s="1"/>
  <c r="U16" i="1" s="1"/>
  <c r="U17" i="1" s="1"/>
  <c r="U18" i="1" s="1"/>
  <c r="U19" i="1" s="1"/>
  <c r="U20" i="1" s="1"/>
  <c r="U21" i="1" s="1"/>
  <c r="U22" i="1" s="1"/>
  <c r="U23" i="1" s="1"/>
  <c r="U24" i="1" s="1"/>
  <c r="U25" i="1" s="1"/>
  <c r="U26" i="1" s="1"/>
  <c r="U27" i="1" s="1"/>
  <c r="U28" i="1" s="1"/>
  <c r="U29" i="1" s="1"/>
  <c r="U30" i="1" s="1"/>
  <c r="U31" i="1" s="1"/>
  <c r="U32" i="1" s="1"/>
  <c r="U33" i="1" s="1"/>
  <c r="U34" i="1" s="1"/>
  <c r="U35" i="1" s="1"/>
  <c r="U36" i="1" s="1"/>
  <c r="U37" i="1" s="1"/>
  <c r="U38" i="1" s="1"/>
  <c r="U39" i="1" s="1"/>
  <c r="U40" i="1" s="1"/>
  <c r="U41" i="1" s="1"/>
  <c r="U42" i="1" s="1"/>
  <c r="U43" i="1" s="1"/>
  <c r="U44" i="1" s="1"/>
  <c r="U45" i="1" s="1"/>
  <c r="U46" i="1" s="1"/>
  <c r="U47" i="1" s="1"/>
  <c r="U48" i="1" s="1"/>
  <c r="U49" i="1" s="1"/>
  <c r="U50" i="1" s="1"/>
  <c r="U51" i="1" s="1"/>
  <c r="U52" i="1" s="1"/>
  <c r="U53" i="1" s="1"/>
  <c r="U54" i="1" s="1"/>
  <c r="U55" i="1" s="1"/>
  <c r="U56" i="1" s="1"/>
  <c r="U57" i="1" s="1"/>
  <c r="U58" i="1" s="1"/>
  <c r="U59" i="1" s="1"/>
  <c r="U60" i="1" s="1"/>
  <c r="U61" i="1" s="1"/>
  <c r="U62" i="1" s="1"/>
  <c r="U63" i="1" s="1"/>
  <c r="Q14" i="1"/>
  <c r="Q15" i="1" s="1"/>
  <c r="K15" i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M15" i="1"/>
  <c r="M16" i="1" s="1"/>
  <c r="Q16" i="1"/>
  <c r="Q17" i="1" s="1"/>
  <c r="Q18" i="1" s="1"/>
  <c r="Q19" i="1" s="1"/>
  <c r="Q20" i="1" s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M17" i="1"/>
  <c r="M18" i="1" s="1"/>
  <c r="M19" i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M39" i="1" s="1"/>
  <c r="M40" i="1" s="1"/>
  <c r="M41" i="1" s="1"/>
  <c r="M42" i="1" s="1"/>
  <c r="M43" i="1" s="1"/>
  <c r="M44" i="1" s="1"/>
  <c r="M45" i="1" s="1"/>
  <c r="M46" i="1" s="1"/>
  <c r="M47" i="1" s="1"/>
  <c r="M48" i="1" s="1"/>
  <c r="M49" i="1" s="1"/>
  <c r="M50" i="1" s="1"/>
  <c r="M51" i="1" s="1"/>
  <c r="M52" i="1" s="1"/>
  <c r="M53" i="1" s="1"/>
  <c r="M54" i="1" s="1"/>
  <c r="M55" i="1" s="1"/>
  <c r="M56" i="1" s="1"/>
  <c r="M57" i="1" s="1"/>
  <c r="M58" i="1" s="1"/>
  <c r="M59" i="1" s="1"/>
  <c r="M60" i="1" s="1"/>
  <c r="M61" i="1" s="1"/>
  <c r="M62" i="1" s="1"/>
  <c r="M63" i="1" s="1"/>
  <c r="N40" i="1"/>
  <c r="N41" i="1" s="1"/>
  <c r="N42" i="1" s="1"/>
  <c r="R42" i="1"/>
  <c r="N43" i="1"/>
  <c r="N44" i="1" s="1"/>
  <c r="N45" i="1" s="1"/>
  <c r="N46" i="1" s="1"/>
  <c r="N47" i="1" s="1"/>
  <c r="N48" i="1" s="1"/>
  <c r="N49" i="1" s="1"/>
  <c r="N50" i="1" s="1"/>
  <c r="N51" i="1" s="1"/>
  <c r="N52" i="1" s="1"/>
  <c r="N53" i="1" s="1"/>
  <c r="N54" i="1" s="1"/>
  <c r="R43" i="1"/>
  <c r="R44" i="1" s="1"/>
  <c r="R45" i="1" s="1"/>
  <c r="R46" i="1" s="1"/>
  <c r="R47" i="1" s="1"/>
  <c r="R48" i="1" s="1"/>
  <c r="R49" i="1" s="1"/>
  <c r="R50" i="1" s="1"/>
  <c r="R51" i="1" s="1"/>
  <c r="R52" i="1" s="1"/>
  <c r="R53" i="1" s="1"/>
  <c r="R54" i="1" s="1"/>
  <c r="R55" i="1" s="1"/>
  <c r="R56" i="1" s="1"/>
  <c r="R57" i="1" s="1"/>
  <c r="R58" i="1" s="1"/>
  <c r="R59" i="1" s="1"/>
  <c r="R60" i="1" s="1"/>
  <c r="R61" i="1" s="1"/>
  <c r="R62" i="1" s="1"/>
  <c r="R63" i="1" s="1"/>
  <c r="V43" i="1"/>
  <c r="V44" i="1" s="1"/>
  <c r="V45" i="1" s="1"/>
  <c r="V46" i="1" s="1"/>
  <c r="V47" i="1" s="1"/>
  <c r="V48" i="1" s="1"/>
  <c r="V49" i="1" s="1"/>
  <c r="V50" i="1" s="1"/>
  <c r="V51" i="1" s="1"/>
  <c r="V52" i="1" s="1"/>
  <c r="V53" i="1" s="1"/>
  <c r="V54" i="1" s="1"/>
  <c r="V55" i="1" s="1"/>
  <c r="V56" i="1" s="1"/>
  <c r="V57" i="1" s="1"/>
  <c r="V58" i="1" s="1"/>
  <c r="V59" i="1" s="1"/>
  <c r="V60" i="1" s="1"/>
  <c r="V61" i="1" s="1"/>
  <c r="V62" i="1" s="1"/>
  <c r="V63" i="1" s="1"/>
  <c r="Q52" i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N55" i="1"/>
  <c r="N56" i="1"/>
  <c r="N57" i="1" s="1"/>
  <c r="N58" i="1" s="1"/>
  <c r="N59" i="1" s="1"/>
  <c r="N60" i="1" s="1"/>
  <c r="N61" i="1" s="1"/>
  <c r="N62" i="1" s="1"/>
  <c r="N63" i="1" s="1"/>
  <c r="L10" i="1"/>
  <c r="M10" i="1"/>
  <c r="N10" i="1"/>
  <c r="O10" i="1"/>
  <c r="P10" i="1"/>
  <c r="Q10" i="1"/>
  <c r="R10" i="1"/>
  <c r="S10" i="1"/>
  <c r="T10" i="1"/>
  <c r="U10" i="1"/>
  <c r="V10" i="1"/>
  <c r="K10" i="1"/>
  <c r="J53" i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H54" i="1"/>
  <c r="H55" i="1" s="1"/>
  <c r="H56" i="1" s="1"/>
  <c r="H57" i="1" s="1"/>
  <c r="H58" i="1" s="1"/>
  <c r="H59" i="1" s="1"/>
  <c r="H60" i="1" s="1"/>
  <c r="H61" i="1" s="1"/>
  <c r="H62" i="1" s="1"/>
  <c r="H63" i="1" s="1"/>
  <c r="F58" i="1" l="1"/>
  <c r="F59" i="1"/>
  <c r="F38" i="1"/>
  <c r="F39" i="1"/>
  <c r="F40" i="1"/>
  <c r="F41" i="1"/>
  <c r="F42" i="1"/>
  <c r="F44" i="2" l="1"/>
  <c r="F29" i="1"/>
  <c r="U11" i="2" l="1"/>
  <c r="U12" i="2" s="1"/>
  <c r="U13" i="2" s="1"/>
  <c r="T11" i="2"/>
  <c r="T12" i="2" s="1"/>
  <c r="T13" i="2" s="1"/>
  <c r="R11" i="2"/>
  <c r="R12" i="2" s="1"/>
  <c r="R13" i="2" s="1"/>
  <c r="Q11" i="2"/>
  <c r="Q12" i="2" s="1"/>
  <c r="Q13" i="2" s="1"/>
  <c r="L11" i="2"/>
  <c r="L12" i="2" s="1"/>
  <c r="L13" i="2" s="1"/>
  <c r="V11" i="2" l="1"/>
  <c r="V12" i="2" s="1"/>
  <c r="V13" i="2" s="1"/>
  <c r="P11" i="2"/>
  <c r="P12" i="2" s="1"/>
  <c r="P13" i="2" s="1"/>
  <c r="O11" i="2"/>
  <c r="O12" i="2" s="1"/>
  <c r="O13" i="2" s="1"/>
  <c r="N11" i="2"/>
  <c r="N12" i="2" s="1"/>
  <c r="N13" i="2" s="1"/>
  <c r="M11" i="2"/>
  <c r="M12" i="2" s="1"/>
  <c r="M13" i="2" s="1"/>
  <c r="A11" i="2"/>
  <c r="F63" i="1"/>
  <c r="F62" i="1"/>
  <c r="F61" i="1"/>
  <c r="F60" i="1"/>
  <c r="F43" i="1" l="1"/>
  <c r="F44" i="1"/>
  <c r="F45" i="1"/>
  <c r="F46" i="1"/>
  <c r="F47" i="1"/>
  <c r="F48" i="1"/>
  <c r="F49" i="1"/>
  <c r="F50" i="1"/>
  <c r="F51" i="1"/>
  <c r="F53" i="1"/>
  <c r="F54" i="1"/>
  <c r="F56" i="1"/>
  <c r="F57" i="1"/>
  <c r="J11" i="2"/>
  <c r="H11" i="2"/>
  <c r="H12" i="2" s="1"/>
  <c r="J12" i="2" l="1"/>
  <c r="J13" i="2" s="1"/>
  <c r="J14" i="2" s="1"/>
  <c r="F33" i="1"/>
  <c r="F34" i="1"/>
  <c r="F35" i="1"/>
  <c r="F36" i="1"/>
  <c r="F37" i="1"/>
  <c r="K29" i="2" l="1"/>
  <c r="K30" i="2" s="1"/>
  <c r="K31" i="2" s="1"/>
  <c r="K32" i="2" s="1"/>
  <c r="K33" i="2" s="1"/>
  <c r="K36" i="2" s="1"/>
  <c r="K37" i="2" s="1"/>
  <c r="K38" i="2" s="1"/>
  <c r="K39" i="2" s="1"/>
  <c r="K40" i="2" s="1"/>
  <c r="K41" i="2" s="1"/>
  <c r="K42" i="2" s="1"/>
  <c r="F24" i="1"/>
  <c r="F22" i="1"/>
  <c r="K43" i="2" l="1"/>
  <c r="K44" i="2" s="1"/>
  <c r="K45" i="2" s="1"/>
  <c r="K46" i="2" s="1"/>
  <c r="K47" i="2" s="1"/>
  <c r="K48" i="2" s="1"/>
  <c r="K49" i="2" s="1"/>
  <c r="K50" i="2" s="1"/>
  <c r="K51" i="2" s="1"/>
  <c r="K52" i="2" s="1"/>
  <c r="K53" i="2" s="1"/>
  <c r="H11" i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K54" i="2" l="1"/>
  <c r="K55" i="2" s="1"/>
  <c r="K56" i="2" s="1"/>
  <c r="K57" i="2" s="1"/>
  <c r="K58" i="2" s="1"/>
  <c r="K59" i="2" s="1"/>
  <c r="K60" i="2" s="1"/>
  <c r="K61" i="2" s="1"/>
  <c r="K62" i="2" s="1"/>
  <c r="K63" i="2" s="1"/>
  <c r="K64" i="2" s="1"/>
  <c r="K65" i="2" s="1"/>
  <c r="K66" i="2" s="1"/>
  <c r="K67" i="2" s="1"/>
  <c r="K68" i="2" s="1"/>
  <c r="H32" i="1"/>
  <c r="H33" i="1" s="1"/>
  <c r="H34" i="1" s="1"/>
  <c r="H35" i="1" s="1"/>
  <c r="H36" i="1" s="1"/>
  <c r="H37" i="1" s="1"/>
  <c r="F31" i="1"/>
  <c r="F30" i="1"/>
  <c r="F28" i="1"/>
  <c r="F27" i="1"/>
  <c r="F26" i="1"/>
  <c r="F25" i="1"/>
  <c r="F23" i="1"/>
  <c r="F21" i="1"/>
  <c r="F20" i="1"/>
  <c r="F19" i="1"/>
  <c r="F18" i="1"/>
  <c r="F17" i="1"/>
  <c r="F16" i="1"/>
  <c r="F15" i="1"/>
  <c r="F14" i="1"/>
  <c r="F13" i="1"/>
  <c r="F12" i="1"/>
  <c r="J12" i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F11" i="1"/>
  <c r="F9" i="1"/>
  <c r="H38" i="1" l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J32" i="1"/>
  <c r="J33" i="1" s="1"/>
  <c r="J34" i="1" s="1"/>
  <c r="J35" i="1" s="1"/>
  <c r="J36" i="1" s="1"/>
  <c r="J37" i="1" s="1"/>
  <c r="H52" i="1" l="1"/>
  <c r="H53" i="1" s="1"/>
  <c r="J38" i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28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 xml:space="preserve">Autor:
</t>
        </r>
      </text>
    </comment>
  </commentList>
</comments>
</file>

<file path=xl/sharedStrings.xml><?xml version="1.0" encoding="utf-8"?>
<sst xmlns="http://schemas.openxmlformats.org/spreadsheetml/2006/main" count="409" uniqueCount="182">
  <si>
    <r>
      <rPr>
        <b/>
        <sz val="9"/>
        <rFont val="Tahoma"/>
        <family val="2"/>
      </rPr>
      <t>Linia użyteczności  publicznej</t>
    </r>
  </si>
  <si>
    <r>
      <rPr>
        <b/>
        <sz val="9"/>
        <rFont val="Tahoma"/>
        <family val="2"/>
      </rPr>
      <t>LINIA:</t>
    </r>
  </si>
  <si>
    <r>
      <rPr>
        <b/>
        <sz val="9"/>
        <rFont val="Tahoma"/>
        <family val="2"/>
      </rPr>
      <t>NUMER LINII</t>
    </r>
  </si>
  <si>
    <t>Oznaczenie kursu</t>
  </si>
  <si>
    <r>
      <rPr>
        <sz val="7"/>
        <rFont val="Tahoma"/>
        <family val="2"/>
      </rPr>
      <t>Kat. drogi</t>
    </r>
  </si>
  <si>
    <r>
      <rPr>
        <sz val="7"/>
        <rFont val="Tahoma"/>
        <family val="2"/>
      </rPr>
      <t>Pręd. Tech.</t>
    </r>
  </si>
  <si>
    <r>
      <rPr>
        <sz val="7"/>
        <rFont val="Tahoma"/>
        <family val="2"/>
      </rPr>
      <t>odległości między przyst.</t>
    </r>
  </si>
  <si>
    <r>
      <rPr>
        <sz val="7"/>
        <rFont val="Tahoma"/>
        <family val="2"/>
      </rPr>
      <t>km narast.</t>
    </r>
  </si>
  <si>
    <t>czas między przyst.</t>
  </si>
  <si>
    <r>
      <rPr>
        <sz val="7"/>
        <rFont val="Tahoma"/>
        <family val="2"/>
      </rPr>
      <t>Czas narast.</t>
    </r>
  </si>
  <si>
    <r>
      <rPr>
        <sz val="7"/>
        <rFont val="Tahoma"/>
        <family val="2"/>
      </rPr>
      <t>Rodzaj kursu</t>
    </r>
  </si>
  <si>
    <t>Zw</t>
  </si>
  <si>
    <r>
      <rPr>
        <sz val="7"/>
        <rFont val="Tahoma"/>
        <family val="2"/>
      </rPr>
      <t>Zw</t>
    </r>
  </si>
  <si>
    <r>
      <rPr>
        <sz val="8"/>
        <rFont val="Tahoma"/>
        <family val="2"/>
      </rPr>
      <t>0:00</t>
    </r>
  </si>
  <si>
    <r>
      <rPr>
        <sz val="7.5"/>
        <rFont val="Tahoma"/>
        <family val="2"/>
      </rPr>
      <t>Oznaczenia:</t>
    </r>
  </si>
  <si>
    <r>
      <rPr>
        <sz val="7.5"/>
        <rFont val="Tahoma"/>
        <family val="2"/>
      </rPr>
      <t>D - kursuje od poniedziałku do piątku oprócz świąt</t>
    </r>
  </si>
  <si>
    <r>
      <rPr>
        <sz val="7.5"/>
        <rFont val="Tahoma"/>
        <family val="2"/>
      </rPr>
      <t>Rodzaje kursów:</t>
    </r>
  </si>
  <si>
    <r>
      <rPr>
        <sz val="7.5"/>
        <rFont val="Tahoma"/>
        <family val="2"/>
      </rPr>
      <t>Zw - kurs zwykły</t>
    </r>
  </si>
  <si>
    <t>nr przystanku</t>
  </si>
  <si>
    <t>Dworce i przystanki</t>
  </si>
  <si>
    <t>G</t>
  </si>
  <si>
    <t>W</t>
  </si>
  <si>
    <t>K</t>
  </si>
  <si>
    <t>P</t>
  </si>
  <si>
    <t xml:space="preserve">E - kursuje od poniedziałku do soboty oprócz świąt </t>
  </si>
  <si>
    <t xml:space="preserve">m - nie kursuje w dniach 24 i 31.XII </t>
  </si>
  <si>
    <t>E</t>
  </si>
  <si>
    <t>Oznaczenie Operatora</t>
  </si>
  <si>
    <t>Antoninów I /Świetlica Wiejska/</t>
  </si>
  <si>
    <t>Ostrożna</t>
  </si>
  <si>
    <t>Sławno</t>
  </si>
  <si>
    <t>Kozenin</t>
  </si>
  <si>
    <t>Sepno</t>
  </si>
  <si>
    <t>Mniszków, szkoła</t>
  </si>
  <si>
    <t>Radonia, skrzyżowanie</t>
  </si>
  <si>
    <t>Radonia, skłep</t>
  </si>
  <si>
    <t>Stoczki I</t>
  </si>
  <si>
    <t>Konstantynów</t>
  </si>
  <si>
    <t>Błogie Szlachecke /OSP/</t>
  </si>
  <si>
    <t>Błogie Nowe</t>
  </si>
  <si>
    <t>Sulejów, ul. Rycerska</t>
  </si>
  <si>
    <t>Sulejów Dworcowa</t>
  </si>
  <si>
    <t>Sulejów, Piotrkowska / Przychodnia</t>
  </si>
  <si>
    <t>Sulejów, Piotrkowska D.K</t>
  </si>
  <si>
    <t>Sulejów, Piotrkowska - Psarskego</t>
  </si>
  <si>
    <t>Przygłów, Centrum</t>
  </si>
  <si>
    <t>Witów/ Krzyżówka</t>
  </si>
  <si>
    <t>Stoczki II /Wieś/</t>
  </si>
  <si>
    <t>Przygłów, Las</t>
  </si>
  <si>
    <t>Kałek OSP</t>
  </si>
  <si>
    <t>Witów Kolonia / Kościół</t>
  </si>
  <si>
    <t>wew</t>
  </si>
  <si>
    <t>d</t>
  </si>
  <si>
    <t>d - nie kursuje w dniu 1.I, w pierwszy i drugi dzień Świąt Wielkanocnych oraz w dniach 25 i 26 XII</t>
  </si>
  <si>
    <t>Liczba autobusów niezbednych do codziennej realizacji przewozów : 5</t>
  </si>
  <si>
    <t>Sulejów, Piotrkowska D.K.</t>
  </si>
  <si>
    <t>Sulejów, Piotrkowska/ Przychodnia</t>
  </si>
  <si>
    <t>Strzelce</t>
  </si>
  <si>
    <t>Radonia, sklep</t>
  </si>
  <si>
    <t>Stok</t>
  </si>
  <si>
    <t>Kałek nr 17</t>
  </si>
  <si>
    <t>Przygłów Centrum</t>
  </si>
  <si>
    <t>Włodzimierzów / Polanka</t>
  </si>
  <si>
    <t>Sulejów -ul Grunwaldzka Nr 8</t>
  </si>
  <si>
    <t>Kałek - przy drodze powiatowej</t>
  </si>
  <si>
    <t>Błogie Szlacheckie</t>
  </si>
  <si>
    <t xml:space="preserve">Mniszków I (ul. Kpt. Wichra 2) </t>
  </si>
  <si>
    <t>LP.</t>
  </si>
  <si>
    <t>Lp</t>
  </si>
  <si>
    <t>Opoczno - Kałek - Piotrków Trybunalski</t>
  </si>
  <si>
    <t>Antoninów II</t>
  </si>
  <si>
    <t>Włodzimierzów/ Polanka</t>
  </si>
  <si>
    <t>Zalesice - Szkoła</t>
  </si>
  <si>
    <r>
      <rPr>
        <sz val="8"/>
        <rFont val="Tahoma"/>
        <family val="2"/>
      </rPr>
      <t>0:01</t>
    </r>
    <r>
      <rPr>
        <sz val="11"/>
        <color theme="1"/>
        <rFont val="Calibri"/>
        <family val="2"/>
        <charset val="238"/>
        <scheme val="minor"/>
      </rPr>
      <t/>
    </r>
  </si>
  <si>
    <r>
      <rPr>
        <sz val="8"/>
        <rFont val="Tahoma"/>
        <family val="2"/>
      </rPr>
      <t>0:02</t>
    </r>
    <r>
      <rPr>
        <sz val="11"/>
        <color theme="1"/>
        <rFont val="Calibri"/>
        <family val="2"/>
        <charset val="238"/>
        <scheme val="minor"/>
      </rPr>
      <t/>
    </r>
  </si>
  <si>
    <t>PKS w Opocznie Sp. z o. o.</t>
  </si>
  <si>
    <t>Kuraszków 5    26 - 307 Białaczów</t>
  </si>
  <si>
    <t>kurs 819</t>
  </si>
  <si>
    <t>kurs 167</t>
  </si>
  <si>
    <t>kurs 822</t>
  </si>
  <si>
    <t>kurs 151</t>
  </si>
  <si>
    <t>kurs 865</t>
  </si>
  <si>
    <t>kurs 45</t>
  </si>
  <si>
    <t>kurs 825</t>
  </si>
  <si>
    <t>kurs 864</t>
  </si>
  <si>
    <t>kurs 866</t>
  </si>
  <si>
    <t>kurs 163</t>
  </si>
  <si>
    <t>kurs 861</t>
  </si>
  <si>
    <t>kurs 826</t>
  </si>
  <si>
    <t>kurs 820</t>
  </si>
  <si>
    <t>kurs 13</t>
  </si>
  <si>
    <t>kurs 821</t>
  </si>
  <si>
    <t>kurs 171</t>
  </si>
  <si>
    <t>kurs 164</t>
  </si>
  <si>
    <t>kurs 862</t>
  </si>
  <si>
    <t>kurs 166</t>
  </si>
  <si>
    <t>kurs 863</t>
  </si>
  <si>
    <t>kurs 165</t>
  </si>
  <si>
    <t xml:space="preserve">Piotrków Trybunalski,  Powiatowe Centrum Przesiadkowe (ul. POW 12)     </t>
  </si>
  <si>
    <t>Owczary- nr 23A</t>
  </si>
  <si>
    <t>01</t>
  </si>
  <si>
    <t>03</t>
  </si>
  <si>
    <t xml:space="preserve">Strzelce - nr 67 </t>
  </si>
  <si>
    <t xml:space="preserve">Piotrków Tryb., Zalesicka - Kujawska </t>
  </si>
  <si>
    <t xml:space="preserve">Piotrków Tryb. Żeromskiego - Reymonta </t>
  </si>
  <si>
    <t xml:space="preserve">Piotrków Tryb. al 3-go Maja- al Kopernika </t>
  </si>
  <si>
    <t xml:space="preserve">Piotrków Tryb. Zalesicka - Krótka </t>
  </si>
  <si>
    <t>Nr drogi</t>
  </si>
  <si>
    <t>31</t>
  </si>
  <si>
    <t>02</t>
  </si>
  <si>
    <t>Opoczno Biernackiego / MDK</t>
  </si>
  <si>
    <t xml:space="preserve">Opoczno Biernackiego / Sąd Rejonowy/ </t>
  </si>
  <si>
    <t>07</t>
  </si>
  <si>
    <t>11</t>
  </si>
  <si>
    <t>09</t>
  </si>
  <si>
    <t>15</t>
  </si>
  <si>
    <t>Gawrony zachód</t>
  </si>
  <si>
    <t>Antoniówka</t>
  </si>
  <si>
    <t>Stok- sklep</t>
  </si>
  <si>
    <t xml:space="preserve">Mikułowice - nr 19 </t>
  </si>
  <si>
    <t>Mikułowice - nr 35</t>
  </si>
  <si>
    <t>nr drogi</t>
  </si>
  <si>
    <t>PiotrkówTryb al 3-go Maja-al Kopernika</t>
  </si>
  <si>
    <t xml:space="preserve">PiotrkówTryb Zalesicka - Krótka </t>
  </si>
  <si>
    <t>PiotrkówTryb , Zalesicka - Kujawska</t>
  </si>
  <si>
    <t>Owczary - nr 23 A</t>
  </si>
  <si>
    <t>Mikułowice- nr 35</t>
  </si>
  <si>
    <t>Mikułowice- nr 19</t>
  </si>
  <si>
    <t>Stok - sklep</t>
  </si>
  <si>
    <t>14</t>
  </si>
  <si>
    <t>16</t>
  </si>
  <si>
    <t>18</t>
  </si>
  <si>
    <t>22</t>
  </si>
  <si>
    <t xml:space="preserve">Szadkowice </t>
  </si>
  <si>
    <t>Kunice kościół</t>
  </si>
  <si>
    <t>28</t>
  </si>
  <si>
    <t>06</t>
  </si>
  <si>
    <t>08</t>
  </si>
  <si>
    <t>10</t>
  </si>
  <si>
    <t>Opoczno Biernackego /WIS/</t>
  </si>
  <si>
    <t xml:space="preserve">Opoczno, Biernackiego/ Pływalnia </t>
  </si>
  <si>
    <t>44</t>
  </si>
  <si>
    <t>Dm</t>
  </si>
  <si>
    <t>Piotrków Tryb Żeromskiego - Żeromskiego - Reymonta</t>
  </si>
  <si>
    <t xml:space="preserve">Osoba zarządzająca transportem:                                                                                     Waldemar Roman Woźniak - Prezes Zarządu     </t>
  </si>
  <si>
    <t xml:space="preserve">Osoba zarządzająca transportem:                                                          Waldemar Roman Woźniak - Prezes Zarządu     </t>
  </si>
  <si>
    <t xml:space="preserve">Opoczno, ul. Perzyńskiego          </t>
  </si>
  <si>
    <t>Opoczno, ul. Piotrkowska/ul. Kossaka</t>
  </si>
  <si>
    <t>Opoczno, ul. Leśna /ul. Przemysłowa</t>
  </si>
  <si>
    <t>Opoczno, ul. Piotrkowska ZPC Śląsk</t>
  </si>
  <si>
    <t xml:space="preserve">Opoczno, ul. Piotrkowska PGR </t>
  </si>
  <si>
    <t xml:space="preserve">Januszewice I/ remiza </t>
  </si>
  <si>
    <t>17</t>
  </si>
  <si>
    <t>19</t>
  </si>
  <si>
    <t>Januszewice. Pos. Nr 45</t>
  </si>
  <si>
    <t>Gawrony II</t>
  </si>
  <si>
    <t>21</t>
  </si>
  <si>
    <t>23</t>
  </si>
  <si>
    <t>25</t>
  </si>
  <si>
    <t>Kunice</t>
  </si>
  <si>
    <t>27</t>
  </si>
  <si>
    <t>Sławno ul Słowackiego (Brzezinki)</t>
  </si>
  <si>
    <t>Kategoria drogi:  G-droga gminna, K - droga krajowa, P - droga powiatowa; W - droga wojewódzka; wew - droga wewnętrzna</t>
  </si>
  <si>
    <t>D m</t>
  </si>
  <si>
    <t>kurs 33</t>
  </si>
  <si>
    <t>:17</t>
  </si>
  <si>
    <t>Kategoria drogi: G-droga gminna, K - droga krajowa, P - droga powiatowa; W - droga wojewódzka;  wew - droga wewnętrzna</t>
  </si>
  <si>
    <t>Sławno ul Słowackego (Brzezinki)</t>
  </si>
  <si>
    <t>Opoczno, ul. Leśna/ul. Przemysłowa</t>
  </si>
  <si>
    <t>Opoczno, ul. Piotrkowska/ul. Armii Krajowej</t>
  </si>
  <si>
    <t xml:space="preserve">Opoczno, ul. Perzyńskiego                           </t>
  </si>
  <si>
    <t>Witów / Krzyżówka</t>
  </si>
  <si>
    <t>Wtów Kolonia / Sklep</t>
  </si>
  <si>
    <t>12</t>
  </si>
  <si>
    <t>Gawrony I Dom Ludowy</t>
  </si>
  <si>
    <t>Januszewice / sklep DINO</t>
  </si>
  <si>
    <t>Januszewice I / remiza</t>
  </si>
  <si>
    <t>26</t>
  </si>
  <si>
    <t>30</t>
  </si>
  <si>
    <t>Błogie Szlacheckie / Ośrodek Zdrowia II/</t>
  </si>
  <si>
    <t>kurs 38</t>
  </si>
  <si>
    <t>Witów-Kolonia 44C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</si>
</sst>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:mm;@"/>
    <numFmt numFmtId="165" formatCode="0.0"/>
    <numFmt numFmtId="166" formatCode="#,##0.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9"/>
      <name val="Tahoma"/>
      <family val="2"/>
      <charset val="238"/>
    </font>
    <font>
      <b/>
      <sz val="9"/>
      <name val="Tahoma"/>
      <family val="2"/>
    </font>
    <font>
      <b/>
      <sz val="10"/>
      <color rgb="FF000000"/>
      <name val="Tahoma"/>
      <family val="2"/>
      <charset val="238"/>
    </font>
    <font>
      <sz val="7"/>
      <name val="Tahoma"/>
      <family val="2"/>
    </font>
    <font>
      <sz val="7"/>
      <name val="Tahoma"/>
      <family val="2"/>
      <charset val="238"/>
    </font>
    <font>
      <sz val="8"/>
      <name val="Tahoma"/>
      <family val="2"/>
      <charset val="238"/>
    </font>
    <font>
      <sz val="8"/>
      <name val="Tahoma"/>
      <family val="2"/>
    </font>
    <font>
      <sz val="8"/>
      <color rgb="FF000000"/>
      <name val="Times New Roman"/>
      <family val="1"/>
      <charset val="238"/>
    </font>
    <font>
      <sz val="7.5"/>
      <name val="Tahoma"/>
      <family val="2"/>
      <charset val="238"/>
    </font>
    <font>
      <sz val="8"/>
      <color rgb="FF000000"/>
      <name val="Tahoma"/>
      <family val="2"/>
    </font>
    <font>
      <sz val="7.5"/>
      <name val="Tahoma"/>
      <family val="2"/>
    </font>
    <font>
      <sz val="10"/>
      <name val="Arial"/>
      <family val="2"/>
      <charset val="238"/>
    </font>
    <font>
      <sz val="9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7.5"/>
      <color theme="1"/>
      <name val="Tahoma"/>
      <family val="2"/>
      <charset val="238"/>
    </font>
    <font>
      <sz val="9"/>
      <name val="Tahoma"/>
      <family val="2"/>
      <charset val="238"/>
    </font>
    <font>
      <sz val="10"/>
      <name val="Tahoma"/>
      <family val="2"/>
      <charset val="238"/>
    </font>
    <font>
      <sz val="8"/>
      <name val="Arial"/>
      <family val="2"/>
      <charset val="1"/>
    </font>
    <font>
      <sz val="9"/>
      <name val="Arial"/>
      <family val="2"/>
      <charset val="1"/>
    </font>
    <font>
      <b/>
      <sz val="9"/>
      <color indexed="81"/>
      <name val="Tahoma"/>
      <family val="2"/>
      <charset val="238"/>
    </font>
    <font>
      <sz val="7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9">
    <xf numFmtId="0" fontId="0" fillId="0" borderId="0" xfId="0"/>
    <xf numFmtId="0" fontId="2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wrapText="1"/>
    </xf>
    <xf numFmtId="0" fontId="0" fillId="0" borderId="0" xfId="0" applyFill="1" applyBorder="1" applyAlignment="1">
      <alignment horizontal="center" wrapText="1"/>
    </xf>
    <xf numFmtId="164" fontId="0" fillId="0" borderId="0" xfId="0" applyNumberFormat="1" applyFill="1" applyBorder="1" applyAlignment="1">
      <alignment horizontal="center" wrapText="1"/>
    </xf>
    <xf numFmtId="164" fontId="0" fillId="0" borderId="0" xfId="0" applyNumberFormat="1" applyFill="1" applyBorder="1" applyAlignment="1">
      <alignment horizontal="left" wrapText="1"/>
    </xf>
    <xf numFmtId="164" fontId="0" fillId="0" borderId="0" xfId="0" applyNumberFormat="1" applyFill="1" applyBorder="1" applyAlignment="1">
      <alignment horizontal="center" vertical="top" wrapText="1"/>
    </xf>
    <xf numFmtId="164" fontId="0" fillId="0" borderId="0" xfId="0" applyNumberForma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center" vertical="top" wrapText="1"/>
    </xf>
    <xf numFmtId="1" fontId="4" fillId="0" borderId="0" xfId="0" applyNumberFormat="1" applyFont="1" applyFill="1" applyBorder="1" applyAlignment="1">
      <alignment horizontal="center" vertical="top" shrinkToFit="1"/>
    </xf>
    <xf numFmtId="0" fontId="6" fillId="0" borderId="1" xfId="0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right" vertical="top" wrapText="1" indent="1"/>
    </xf>
    <xf numFmtId="164" fontId="0" fillId="0" borderId="0" xfId="0" applyNumberFormat="1" applyFill="1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14" fillId="0" borderId="4" xfId="0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top" wrapText="1"/>
    </xf>
    <xf numFmtId="164" fontId="7" fillId="2" borderId="16" xfId="0" applyNumberFormat="1" applyFont="1" applyFill="1" applyBorder="1" applyAlignment="1">
      <alignment horizontal="center" vertical="top" wrapText="1"/>
    </xf>
    <xf numFmtId="49" fontId="15" fillId="2" borderId="11" xfId="0" applyNumberFormat="1" applyFont="1" applyFill="1" applyBorder="1" applyAlignment="1">
      <alignment horizontal="center" vertical="top"/>
    </xf>
    <xf numFmtId="0" fontId="15" fillId="2" borderId="11" xfId="0" applyNumberFormat="1" applyFont="1" applyFill="1" applyBorder="1" applyAlignment="1">
      <alignment horizontal="center" vertical="center"/>
    </xf>
    <xf numFmtId="165" fontId="10" fillId="2" borderId="11" xfId="0" applyNumberFormat="1" applyFont="1" applyFill="1" applyBorder="1" applyAlignment="1">
      <alignment horizontal="center"/>
    </xf>
    <xf numFmtId="165" fontId="11" fillId="2" borderId="11" xfId="0" applyNumberFormat="1" applyFont="1" applyFill="1" applyBorder="1" applyAlignment="1">
      <alignment horizontal="center" vertical="top" shrinkToFit="1"/>
    </xf>
    <xf numFmtId="164" fontId="7" fillId="2" borderId="11" xfId="0" applyNumberFormat="1" applyFont="1" applyFill="1" applyBorder="1" applyAlignment="1">
      <alignment horizontal="center" vertical="top" wrapText="1"/>
    </xf>
    <xf numFmtId="164" fontId="7" fillId="2" borderId="11" xfId="0" applyNumberFormat="1" applyFont="1" applyFill="1" applyBorder="1" applyAlignment="1">
      <alignment horizontal="right" vertical="top" wrapText="1" indent="1"/>
    </xf>
    <xf numFmtId="49" fontId="15" fillId="2" borderId="1" xfId="0" applyNumberFormat="1" applyFont="1" applyFill="1" applyBorder="1" applyAlignment="1">
      <alignment horizontal="center" vertical="top"/>
    </xf>
    <xf numFmtId="0" fontId="15" fillId="2" borderId="1" xfId="0" applyNumberFormat="1" applyFont="1" applyFill="1" applyBorder="1" applyAlignment="1">
      <alignment horizontal="center" vertical="center"/>
    </xf>
    <xf numFmtId="165" fontId="10" fillId="2" borderId="1" xfId="0" applyNumberFormat="1" applyFont="1" applyFill="1" applyBorder="1" applyAlignment="1">
      <alignment horizontal="center"/>
    </xf>
    <xf numFmtId="165" fontId="11" fillId="2" borderId="1" xfId="0" applyNumberFormat="1" applyFont="1" applyFill="1" applyBorder="1" applyAlignment="1">
      <alignment horizontal="center" vertical="top" shrinkToFit="1"/>
    </xf>
    <xf numFmtId="164" fontId="7" fillId="2" borderId="1" xfId="0" applyNumberFormat="1" applyFont="1" applyFill="1" applyBorder="1" applyAlignment="1">
      <alignment horizontal="right" vertical="top" wrapText="1" indent="1"/>
    </xf>
    <xf numFmtId="20" fontId="7" fillId="2" borderId="1" xfId="0" applyNumberFormat="1" applyFont="1" applyFill="1" applyBorder="1" applyAlignment="1">
      <alignment horizontal="center" vertical="top" wrapText="1"/>
    </xf>
    <xf numFmtId="49" fontId="15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16" xfId="0" applyNumberFormat="1" applyFont="1" applyFill="1" applyBorder="1" applyAlignment="1">
      <alignment horizontal="center" vertical="center" wrapText="1"/>
    </xf>
    <xf numFmtId="0" fontId="15" fillId="2" borderId="16" xfId="0" applyNumberFormat="1" applyFont="1" applyFill="1" applyBorder="1" applyAlignment="1">
      <alignment horizontal="center" vertical="center"/>
    </xf>
    <xf numFmtId="165" fontId="10" fillId="2" borderId="16" xfId="0" applyNumberFormat="1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 vertical="top" wrapText="1"/>
    </xf>
    <xf numFmtId="0" fontId="5" fillId="0" borderId="1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top" wrapText="1"/>
    </xf>
    <xf numFmtId="0" fontId="6" fillId="0" borderId="14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left" vertical="center" wrapText="1"/>
    </xf>
    <xf numFmtId="0" fontId="9" fillId="0" borderId="16" xfId="0" applyFont="1" applyFill="1" applyBorder="1" applyAlignment="1">
      <alignment horizontal="center" vertical="center" wrapText="1"/>
    </xf>
    <xf numFmtId="164" fontId="7" fillId="2" borderId="19" xfId="0" applyNumberFormat="1" applyFont="1" applyFill="1" applyBorder="1" applyAlignment="1">
      <alignment horizontal="center" vertical="top" wrapText="1"/>
    </xf>
    <xf numFmtId="49" fontId="7" fillId="2" borderId="19" xfId="0" applyNumberFormat="1" applyFont="1" applyFill="1" applyBorder="1" applyAlignment="1">
      <alignment horizontal="center" vertical="center" wrapText="1"/>
    </xf>
    <xf numFmtId="165" fontId="10" fillId="2" borderId="19" xfId="0" applyNumberFormat="1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 vertical="center" wrapText="1"/>
    </xf>
    <xf numFmtId="0" fontId="19" fillId="2" borderId="1" xfId="0" applyNumberFormat="1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20" fontId="7" fillId="2" borderId="3" xfId="0" applyNumberFormat="1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left" vertical="top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49" fontId="15" fillId="0" borderId="25" xfId="0" applyNumberFormat="1" applyFont="1" applyFill="1" applyBorder="1" applyAlignment="1">
      <alignment horizontal="center" vertical="top"/>
    </xf>
    <xf numFmtId="0" fontId="9" fillId="0" borderId="21" xfId="0" applyFont="1" applyFill="1" applyBorder="1" applyAlignment="1">
      <alignment horizontal="center" vertical="center" wrapText="1"/>
    </xf>
    <xf numFmtId="166" fontId="19" fillId="2" borderId="1" xfId="0" applyNumberFormat="1" applyFont="1" applyFill="1" applyBorder="1" applyAlignment="1">
      <alignment horizontal="center" vertical="center" wrapText="1"/>
    </xf>
    <xf numFmtId="165" fontId="19" fillId="2" borderId="1" xfId="0" applyNumberFormat="1" applyFont="1" applyFill="1" applyBorder="1" applyAlignment="1">
      <alignment horizontal="center" vertical="center" wrapText="1"/>
    </xf>
    <xf numFmtId="165" fontId="19" fillId="2" borderId="19" xfId="0" applyNumberFormat="1" applyFont="1" applyFill="1" applyBorder="1" applyAlignment="1">
      <alignment horizontal="center" vertical="center" wrapText="1"/>
    </xf>
    <xf numFmtId="165" fontId="19" fillId="2" borderId="16" xfId="0" applyNumberFormat="1" applyFont="1" applyFill="1" applyBorder="1" applyAlignment="1">
      <alignment horizontal="center" vertical="center" wrapText="1"/>
    </xf>
    <xf numFmtId="165" fontId="19" fillId="2" borderId="1" xfId="0" applyNumberFormat="1" applyFont="1" applyFill="1" applyBorder="1" applyAlignment="1">
      <alignment horizontal="center" wrapText="1"/>
    </xf>
    <xf numFmtId="165" fontId="21" fillId="2" borderId="1" xfId="0" applyNumberFormat="1" applyFont="1" applyFill="1" applyBorder="1" applyAlignment="1">
      <alignment horizontal="center" vertical="center"/>
    </xf>
    <xf numFmtId="0" fontId="18" fillId="2" borderId="29" xfId="0" applyFont="1" applyFill="1" applyBorder="1" applyAlignment="1">
      <alignment vertical="center" wrapText="1"/>
    </xf>
    <xf numFmtId="0" fontId="18" fillId="2" borderId="9" xfId="0" applyFont="1" applyFill="1" applyBorder="1" applyAlignment="1">
      <alignment vertical="center" wrapText="1"/>
    </xf>
    <xf numFmtId="0" fontId="18" fillId="2" borderId="9" xfId="0" applyFont="1" applyFill="1" applyBorder="1" applyAlignment="1">
      <alignment horizontal="left" vertical="center" wrapText="1"/>
    </xf>
    <xf numFmtId="0" fontId="18" fillId="2" borderId="26" xfId="0" applyFont="1" applyFill="1" applyBorder="1" applyAlignment="1">
      <alignment horizontal="left" vertical="center" wrapText="1"/>
    </xf>
    <xf numFmtId="0" fontId="18" fillId="2" borderId="30" xfId="0" applyFont="1" applyFill="1" applyBorder="1" applyAlignment="1">
      <alignment horizontal="left" vertical="center" wrapText="1"/>
    </xf>
    <xf numFmtId="0" fontId="18" fillId="0" borderId="31" xfId="0" applyFont="1" applyBorder="1" applyAlignment="1">
      <alignment vertical="center" wrapText="1"/>
    </xf>
    <xf numFmtId="165" fontId="10" fillId="0" borderId="3" xfId="0" applyNumberFormat="1" applyFont="1" applyFill="1" applyBorder="1" applyAlignment="1">
      <alignment horizontal="center"/>
    </xf>
    <xf numFmtId="165" fontId="11" fillId="0" borderId="3" xfId="0" applyNumberFormat="1" applyFont="1" applyFill="1" applyBorder="1" applyAlignment="1">
      <alignment horizontal="center" vertical="top" shrinkToFit="1"/>
    </xf>
    <xf numFmtId="164" fontId="7" fillId="0" borderId="3" xfId="0" applyNumberFormat="1" applyFont="1" applyFill="1" applyBorder="1" applyAlignment="1">
      <alignment horizontal="center" vertical="top" wrapText="1"/>
    </xf>
    <xf numFmtId="164" fontId="7" fillId="0" borderId="3" xfId="0" applyNumberFormat="1" applyFont="1" applyFill="1" applyBorder="1" applyAlignment="1">
      <alignment horizontal="right" vertical="top" wrapText="1" indent="1"/>
    </xf>
    <xf numFmtId="20" fontId="7" fillId="0" borderId="3" xfId="0" applyNumberFormat="1" applyFont="1" applyFill="1" applyBorder="1" applyAlignment="1">
      <alignment horizontal="center" vertical="top" wrapText="1"/>
    </xf>
    <xf numFmtId="20" fontId="7" fillId="0" borderId="32" xfId="0" applyNumberFormat="1" applyFont="1" applyFill="1" applyBorder="1" applyAlignment="1">
      <alignment horizontal="center" vertical="top" wrapText="1"/>
    </xf>
    <xf numFmtId="20" fontId="7" fillId="0" borderId="33" xfId="0" applyNumberFormat="1" applyFont="1" applyFill="1" applyBorder="1" applyAlignment="1">
      <alignment horizontal="center" vertical="top" wrapText="1"/>
    </xf>
    <xf numFmtId="0" fontId="9" fillId="0" borderId="34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top" wrapText="1"/>
    </xf>
    <xf numFmtId="0" fontId="6" fillId="0" borderId="9" xfId="0" applyFont="1" applyFill="1" applyBorder="1" applyAlignment="1">
      <alignment horizontal="center" vertical="top" wrapText="1"/>
    </xf>
    <xf numFmtId="0" fontId="13" fillId="0" borderId="30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11" fillId="0" borderId="0" xfId="0" applyNumberFormat="1" applyFont="1" applyFill="1" applyBorder="1" applyAlignment="1">
      <alignment horizontal="center" vertical="top" shrinkToFit="1"/>
    </xf>
    <xf numFmtId="0" fontId="13" fillId="2" borderId="9" xfId="0" applyFont="1" applyFill="1" applyBorder="1" applyAlignment="1">
      <alignment vertical="center"/>
    </xf>
    <xf numFmtId="49" fontId="23" fillId="3" borderId="6" xfId="0" applyNumberFormat="1" applyFont="1" applyFill="1" applyBorder="1" applyAlignment="1">
      <alignment horizontal="center" vertical="top"/>
    </xf>
    <xf numFmtId="0" fontId="24" fillId="3" borderId="5" xfId="0" applyNumberFormat="1" applyFont="1" applyFill="1" applyBorder="1" applyAlignment="1">
      <alignment horizontal="center" vertical="center"/>
    </xf>
    <xf numFmtId="165" fontId="10" fillId="3" borderId="1" xfId="0" applyNumberFormat="1" applyFont="1" applyFill="1" applyBorder="1" applyAlignment="1">
      <alignment horizontal="center"/>
    </xf>
    <xf numFmtId="165" fontId="23" fillId="3" borderId="7" xfId="0" applyNumberFormat="1" applyFont="1" applyFill="1" applyBorder="1" applyAlignment="1">
      <alignment horizontal="center" vertical="center"/>
    </xf>
    <xf numFmtId="165" fontId="8" fillId="3" borderId="1" xfId="0" applyNumberFormat="1" applyFont="1" applyFill="1" applyBorder="1" applyAlignment="1">
      <alignment horizontal="center" vertical="top" shrinkToFit="1"/>
    </xf>
    <xf numFmtId="164" fontId="7" fillId="3" borderId="1" xfId="0" applyNumberFormat="1" applyFont="1" applyFill="1" applyBorder="1" applyAlignment="1">
      <alignment horizontal="center" vertical="top" wrapText="1"/>
    </xf>
    <xf numFmtId="165" fontId="10" fillId="3" borderId="8" xfId="0" applyNumberFormat="1" applyFont="1" applyFill="1" applyBorder="1" applyAlignment="1">
      <alignment horizontal="center"/>
    </xf>
    <xf numFmtId="0" fontId="17" fillId="3" borderId="1" xfId="0" applyFont="1" applyFill="1" applyBorder="1" applyAlignment="1">
      <alignment horizontal="center" vertical="center"/>
    </xf>
    <xf numFmtId="165" fontId="8" fillId="3" borderId="9" xfId="0" applyNumberFormat="1" applyFont="1" applyFill="1" applyBorder="1" applyAlignment="1">
      <alignment horizontal="center" vertical="top" shrinkToFit="1"/>
    </xf>
    <xf numFmtId="166" fontId="17" fillId="3" borderId="1" xfId="0" applyNumberFormat="1" applyFont="1" applyFill="1" applyBorder="1" applyAlignment="1">
      <alignment horizontal="center" vertical="center"/>
    </xf>
    <xf numFmtId="49" fontId="15" fillId="3" borderId="6" xfId="0" applyNumberFormat="1" applyFont="1" applyFill="1" applyBorder="1" applyAlignment="1">
      <alignment horizontal="center" vertical="top"/>
    </xf>
    <xf numFmtId="0" fontId="14" fillId="3" borderId="5" xfId="0" applyNumberFormat="1" applyFont="1" applyFill="1" applyBorder="1" applyAlignment="1">
      <alignment horizontal="center" vertical="center"/>
    </xf>
    <xf numFmtId="166" fontId="16" fillId="3" borderId="1" xfId="0" applyNumberFormat="1" applyFont="1" applyFill="1" applyBorder="1" applyAlignment="1">
      <alignment horizontal="center" vertical="center" wrapText="1"/>
    </xf>
    <xf numFmtId="165" fontId="11" fillId="3" borderId="9" xfId="0" applyNumberFormat="1" applyFont="1" applyFill="1" applyBorder="1" applyAlignment="1">
      <alignment horizontal="center" vertical="top" shrinkToFit="1"/>
    </xf>
    <xf numFmtId="49" fontId="15" fillId="3" borderId="6" xfId="0" applyNumberFormat="1" applyFont="1" applyFill="1" applyBorder="1" applyAlignment="1">
      <alignment horizontal="center" vertical="center"/>
    </xf>
    <xf numFmtId="0" fontId="15" fillId="3" borderId="5" xfId="0" applyNumberFormat="1" applyFont="1" applyFill="1" applyBorder="1" applyAlignment="1">
      <alignment horizontal="center" vertical="center"/>
    </xf>
    <xf numFmtId="49" fontId="7" fillId="3" borderId="9" xfId="0" applyNumberFormat="1" applyFont="1" applyFill="1" applyBorder="1" applyAlignment="1">
      <alignment horizontal="center" vertical="center" wrapText="1"/>
    </xf>
    <xf numFmtId="166" fontId="17" fillId="3" borderId="1" xfId="0" applyNumberFormat="1" applyFont="1" applyFill="1" applyBorder="1" applyAlignment="1">
      <alignment horizontal="center" vertical="center" wrapText="1"/>
    </xf>
    <xf numFmtId="166" fontId="15" fillId="3" borderId="1" xfId="0" applyNumberFormat="1" applyFont="1" applyFill="1" applyBorder="1" applyAlignment="1">
      <alignment horizontal="center" vertical="center"/>
    </xf>
    <xf numFmtId="49" fontId="7" fillId="3" borderId="26" xfId="0" applyNumberFormat="1" applyFont="1" applyFill="1" applyBorder="1" applyAlignment="1">
      <alignment horizontal="center" vertical="center" wrapText="1"/>
    </xf>
    <xf numFmtId="0" fontId="15" fillId="3" borderId="20" xfId="0" applyNumberFormat="1" applyFont="1" applyFill="1" applyBorder="1" applyAlignment="1">
      <alignment horizontal="center" vertical="center"/>
    </xf>
    <xf numFmtId="165" fontId="10" fillId="3" borderId="21" xfId="0" applyNumberFormat="1" applyFont="1" applyFill="1" applyBorder="1" applyAlignment="1">
      <alignment horizontal="center"/>
    </xf>
    <xf numFmtId="166" fontId="17" fillId="3" borderId="19" xfId="0" applyNumberFormat="1" applyFont="1" applyFill="1" applyBorder="1" applyAlignment="1">
      <alignment horizontal="center" vertical="center"/>
    </xf>
    <xf numFmtId="164" fontId="7" fillId="3" borderId="19" xfId="0" applyNumberFormat="1" applyFont="1" applyFill="1" applyBorder="1" applyAlignment="1">
      <alignment horizontal="center" vertical="top" wrapText="1"/>
    </xf>
    <xf numFmtId="0" fontId="15" fillId="3" borderId="23" xfId="0" applyNumberFormat="1" applyFont="1" applyFill="1" applyBorder="1" applyAlignment="1">
      <alignment horizontal="center" vertical="center"/>
    </xf>
    <xf numFmtId="20" fontId="7" fillId="2" borderId="11" xfId="0" applyNumberFormat="1" applyFont="1" applyFill="1" applyBorder="1" applyAlignment="1">
      <alignment horizontal="center" vertical="top" wrapText="1"/>
    </xf>
    <xf numFmtId="20" fontId="7" fillId="2" borderId="8" xfId="0" applyNumberFormat="1" applyFont="1" applyFill="1" applyBorder="1" applyAlignment="1">
      <alignment horizontal="center" vertical="top" wrapText="1"/>
    </xf>
    <xf numFmtId="0" fontId="22" fillId="2" borderId="9" xfId="0" applyFont="1" applyFill="1" applyBorder="1"/>
    <xf numFmtId="0" fontId="15" fillId="2" borderId="19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5" fillId="0" borderId="35" xfId="0" applyFont="1" applyFill="1" applyBorder="1" applyAlignment="1">
      <alignment horizontal="center" vertical="top" wrapText="1"/>
    </xf>
    <xf numFmtId="0" fontId="6" fillId="0" borderId="36" xfId="0" applyFont="1" applyFill="1" applyBorder="1" applyAlignment="1">
      <alignment horizontal="center" vertical="top" wrapText="1"/>
    </xf>
    <xf numFmtId="0" fontId="13" fillId="0" borderId="37" xfId="0" applyFont="1" applyFill="1" applyBorder="1" applyAlignment="1">
      <alignment horizontal="left" vertical="center" wrapText="1"/>
    </xf>
    <xf numFmtId="0" fontId="18" fillId="2" borderId="26" xfId="0" applyFont="1" applyFill="1" applyBorder="1" applyAlignment="1">
      <alignment vertical="center" wrapText="1"/>
    </xf>
    <xf numFmtId="0" fontId="13" fillId="0" borderId="36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26" xfId="0" applyFont="1" applyFill="1" applyBorder="1" applyAlignment="1">
      <alignment horizontal="center" vertical="center" wrapText="1"/>
    </xf>
    <xf numFmtId="0" fontId="18" fillId="2" borderId="3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164" fontId="26" fillId="0" borderId="11" xfId="0" applyNumberFormat="1" applyFont="1" applyFill="1" applyBorder="1" applyAlignment="1">
      <alignment horizontal="center" vertical="center" wrapText="1"/>
    </xf>
    <xf numFmtId="164" fontId="26" fillId="0" borderId="1" xfId="0" applyNumberFormat="1" applyFont="1" applyFill="1" applyBorder="1" applyAlignment="1">
      <alignment horizontal="center" vertical="center" wrapText="1"/>
    </xf>
    <xf numFmtId="164" fontId="26" fillId="0" borderId="16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8" fillId="4" borderId="9" xfId="0" applyFont="1" applyFill="1" applyBorder="1" applyAlignment="1">
      <alignment vertical="center" wrapText="1"/>
    </xf>
    <xf numFmtId="166" fontId="16" fillId="4" borderId="1" xfId="0" applyNumberFormat="1" applyFont="1" applyFill="1" applyBorder="1" applyAlignment="1">
      <alignment horizontal="center" vertical="center" wrapText="1"/>
    </xf>
    <xf numFmtId="0" fontId="18" fillId="4" borderId="9" xfId="0" applyFont="1" applyFill="1" applyBorder="1" applyAlignment="1">
      <alignment horizontal="left" vertical="center" wrapText="1"/>
    </xf>
    <xf numFmtId="49" fontId="5" fillId="0" borderId="17" xfId="0" applyNumberFormat="1" applyFont="1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49" fontId="0" fillId="0" borderId="18" xfId="0" applyNumberFormat="1" applyBorder="1" applyAlignment="1">
      <alignment horizontal="center" vertical="center" wrapText="1"/>
    </xf>
    <xf numFmtId="164" fontId="6" fillId="0" borderId="1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4" fontId="6" fillId="0" borderId="16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top" wrapText="1" indent="2"/>
    </xf>
    <xf numFmtId="0" fontId="2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1" fontId="4" fillId="0" borderId="0" xfId="0" applyNumberFormat="1" applyFont="1" applyFill="1" applyBorder="1" applyAlignment="1">
      <alignment horizontal="center" vertical="top" shrinkToFit="1"/>
    </xf>
    <xf numFmtId="0" fontId="12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top" wrapText="1"/>
    </xf>
    <xf numFmtId="0" fontId="0" fillId="0" borderId="27" xfId="0" applyBorder="1" applyAlignment="1"/>
    <xf numFmtId="0" fontId="0" fillId="0" borderId="28" xfId="0" applyBorder="1" applyAlignment="1"/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73"/>
  <sheetViews>
    <sheetView tabSelected="1" zoomScale="130" zoomScaleNormal="130" workbookViewId="0">
      <selection activeCell="G3" sqref="G3:M3"/>
    </sheetView>
  </sheetViews>
  <sheetFormatPr defaultRowHeight="15" x14ac:dyDescent="0.25"/>
  <cols>
    <col min="2" max="2" width="54.28515625" customWidth="1"/>
    <col min="3" max="3" width="8.7109375" customWidth="1"/>
    <col min="4" max="4" width="8.7109375" style="22" customWidth="1"/>
  </cols>
  <sheetData>
    <row r="1" spans="1:22" x14ac:dyDescent="0.25">
      <c r="B1" s="18" t="s">
        <v>27</v>
      </c>
      <c r="C1" s="132"/>
      <c r="D1" s="19"/>
      <c r="E1" s="2"/>
      <c r="F1" s="2"/>
      <c r="G1" s="3"/>
      <c r="H1" s="3"/>
      <c r="I1" s="4"/>
      <c r="J1" s="5"/>
      <c r="K1" s="5"/>
      <c r="L1" s="2"/>
      <c r="M1" s="3"/>
      <c r="N1" s="2"/>
      <c r="O1" s="2"/>
      <c r="P1" s="2"/>
      <c r="Q1" s="2"/>
      <c r="R1" s="3"/>
      <c r="S1" s="2"/>
      <c r="T1" s="2"/>
      <c r="U1" s="2"/>
      <c r="V1" s="2"/>
    </row>
    <row r="2" spans="1:22" x14ac:dyDescent="0.25">
      <c r="B2" s="18" t="s">
        <v>75</v>
      </c>
      <c r="C2" s="132"/>
      <c r="D2" s="19"/>
      <c r="E2" s="166" t="s">
        <v>0</v>
      </c>
      <c r="F2" s="166"/>
      <c r="G2" s="166"/>
      <c r="H2" s="166"/>
      <c r="I2" s="166"/>
      <c r="J2" s="5"/>
      <c r="K2" s="5"/>
      <c r="L2" s="2"/>
      <c r="M2" s="3"/>
      <c r="N2" s="2"/>
      <c r="O2" s="2"/>
      <c r="P2" s="2"/>
      <c r="Q2" s="2"/>
      <c r="R2" s="3"/>
      <c r="S2" s="2"/>
      <c r="T2" s="2"/>
      <c r="U2" s="2"/>
      <c r="V2" s="2"/>
    </row>
    <row r="3" spans="1:22" x14ac:dyDescent="0.25">
      <c r="B3" s="18" t="s">
        <v>76</v>
      </c>
      <c r="C3" s="132"/>
      <c r="D3" s="19"/>
      <c r="E3" s="167" t="s">
        <v>1</v>
      </c>
      <c r="F3" s="167"/>
      <c r="G3" s="168" t="s">
        <v>69</v>
      </c>
      <c r="H3" s="169"/>
      <c r="I3" s="169"/>
      <c r="J3" s="169"/>
      <c r="K3" s="169"/>
      <c r="L3" s="169"/>
      <c r="M3" s="169"/>
      <c r="N3" s="2"/>
      <c r="O3" s="2"/>
      <c r="P3" s="2"/>
      <c r="Q3" s="2"/>
      <c r="R3" s="3"/>
      <c r="S3" s="2"/>
      <c r="T3" s="2"/>
      <c r="U3" s="2"/>
      <c r="V3" s="2"/>
    </row>
    <row r="4" spans="1:22" x14ac:dyDescent="0.25">
      <c r="B4" s="1"/>
      <c r="C4" s="133"/>
      <c r="D4" s="20"/>
      <c r="E4" s="169" t="s">
        <v>2</v>
      </c>
      <c r="F4" s="169"/>
      <c r="G4" s="170">
        <v>4</v>
      </c>
      <c r="H4" s="170"/>
      <c r="I4" s="6"/>
      <c r="J4" s="7"/>
      <c r="K4" s="7"/>
      <c r="L4" s="8"/>
      <c r="M4" s="9"/>
      <c r="N4" s="8"/>
      <c r="O4" s="66"/>
      <c r="P4" s="66"/>
      <c r="Q4" s="66"/>
      <c r="R4" s="9"/>
      <c r="S4" s="8"/>
      <c r="T4" s="8"/>
      <c r="U4" s="66"/>
      <c r="V4" s="24"/>
    </row>
    <row r="5" spans="1:22" ht="15.75" thickBot="1" x14ac:dyDescent="0.3">
      <c r="B5" s="1"/>
      <c r="C5" s="133"/>
      <c r="D5" s="20"/>
      <c r="E5" s="1"/>
      <c r="F5" s="1"/>
      <c r="G5" s="10"/>
      <c r="H5" s="10"/>
      <c r="I5" s="6"/>
      <c r="J5" s="7"/>
      <c r="K5" s="7"/>
      <c r="L5" s="8"/>
      <c r="M5" s="9"/>
      <c r="N5" s="8"/>
      <c r="O5" s="66"/>
      <c r="P5" s="66"/>
      <c r="Q5" s="66"/>
      <c r="R5" s="9"/>
      <c r="S5" s="8"/>
      <c r="T5" s="8"/>
      <c r="U5" s="66"/>
      <c r="V5" s="24"/>
    </row>
    <row r="6" spans="1:22" ht="15" customHeight="1" x14ac:dyDescent="0.25">
      <c r="A6" s="162" t="s">
        <v>68</v>
      </c>
      <c r="B6" s="95" t="s">
        <v>3</v>
      </c>
      <c r="C6" s="134"/>
      <c r="D6" s="156" t="s">
        <v>18</v>
      </c>
      <c r="E6" s="163" t="s">
        <v>4</v>
      </c>
      <c r="F6" s="163" t="s">
        <v>5</v>
      </c>
      <c r="G6" s="163" t="s">
        <v>6</v>
      </c>
      <c r="H6" s="163" t="s">
        <v>7</v>
      </c>
      <c r="I6" s="159" t="s">
        <v>8</v>
      </c>
      <c r="J6" s="159" t="s">
        <v>9</v>
      </c>
      <c r="K6" s="149" t="s">
        <v>142</v>
      </c>
      <c r="L6" s="51" t="s">
        <v>26</v>
      </c>
      <c r="M6" s="51" t="s">
        <v>163</v>
      </c>
      <c r="N6" s="70" t="s">
        <v>52</v>
      </c>
      <c r="O6" s="70" t="s">
        <v>142</v>
      </c>
      <c r="P6" s="70" t="s">
        <v>52</v>
      </c>
      <c r="Q6" s="70" t="s">
        <v>142</v>
      </c>
      <c r="R6" s="70" t="s">
        <v>52</v>
      </c>
      <c r="S6" s="70" t="s">
        <v>26</v>
      </c>
      <c r="T6" s="51" t="s">
        <v>142</v>
      </c>
      <c r="U6" s="72" t="s">
        <v>52</v>
      </c>
      <c r="V6" s="53" t="s">
        <v>142</v>
      </c>
    </row>
    <row r="7" spans="1:22" ht="15" customHeight="1" x14ac:dyDescent="0.25">
      <c r="A7" s="162"/>
      <c r="B7" s="96" t="s">
        <v>10</v>
      </c>
      <c r="C7" s="135" t="s">
        <v>107</v>
      </c>
      <c r="D7" s="157"/>
      <c r="E7" s="164"/>
      <c r="F7" s="164"/>
      <c r="G7" s="164"/>
      <c r="H7" s="164"/>
      <c r="I7" s="160"/>
      <c r="J7" s="160"/>
      <c r="K7" s="150" t="s">
        <v>11</v>
      </c>
      <c r="L7" s="71" t="s">
        <v>11</v>
      </c>
      <c r="M7" s="71" t="s">
        <v>11</v>
      </c>
      <c r="N7" s="71" t="s">
        <v>12</v>
      </c>
      <c r="O7" s="71" t="s">
        <v>12</v>
      </c>
      <c r="P7" s="71" t="s">
        <v>12</v>
      </c>
      <c r="Q7" s="71" t="s">
        <v>12</v>
      </c>
      <c r="R7" s="71" t="s">
        <v>11</v>
      </c>
      <c r="S7" s="71" t="s">
        <v>11</v>
      </c>
      <c r="T7" s="71" t="s">
        <v>11</v>
      </c>
      <c r="U7" s="71" t="s">
        <v>11</v>
      </c>
      <c r="V7" s="55" t="s">
        <v>11</v>
      </c>
    </row>
    <row r="8" spans="1:22" ht="15" customHeight="1" thickBot="1" x14ac:dyDescent="0.3">
      <c r="A8" s="162"/>
      <c r="B8" s="97" t="s">
        <v>19</v>
      </c>
      <c r="C8" s="138"/>
      <c r="D8" s="158"/>
      <c r="E8" s="165"/>
      <c r="F8" s="165"/>
      <c r="G8" s="165"/>
      <c r="H8" s="165"/>
      <c r="I8" s="161"/>
      <c r="J8" s="161"/>
      <c r="K8" s="151" t="s">
        <v>164</v>
      </c>
      <c r="L8" s="57" t="s">
        <v>77</v>
      </c>
      <c r="M8" s="57" t="s">
        <v>78</v>
      </c>
      <c r="N8" s="57" t="s">
        <v>79</v>
      </c>
      <c r="O8" s="57" t="s">
        <v>80</v>
      </c>
      <c r="P8" s="57" t="s">
        <v>165</v>
      </c>
      <c r="Q8" s="57" t="s">
        <v>81</v>
      </c>
      <c r="R8" s="57" t="s">
        <v>82</v>
      </c>
      <c r="S8" s="57" t="s">
        <v>83</v>
      </c>
      <c r="T8" s="57" t="s">
        <v>84</v>
      </c>
      <c r="U8" s="57" t="s">
        <v>85</v>
      </c>
      <c r="V8" s="94" t="s">
        <v>86</v>
      </c>
    </row>
    <row r="9" spans="1:22" ht="15" customHeight="1" x14ac:dyDescent="0.25">
      <c r="A9" s="98">
        <v>1</v>
      </c>
      <c r="B9" s="86" t="s">
        <v>146</v>
      </c>
      <c r="C9" s="139">
        <v>726</v>
      </c>
      <c r="D9" s="73" t="s">
        <v>108</v>
      </c>
      <c r="E9" s="30" t="s">
        <v>21</v>
      </c>
      <c r="F9" s="87" t="str">
        <f t="shared" ref="F9" si="0">IF(G9&gt;0.9,G9/I9/24,"-")</f>
        <v>-</v>
      </c>
      <c r="G9" s="88">
        <v>0</v>
      </c>
      <c r="H9" s="88">
        <v>0</v>
      </c>
      <c r="I9" s="89" t="s">
        <v>13</v>
      </c>
      <c r="J9" s="90" t="s">
        <v>13</v>
      </c>
      <c r="K9" s="90">
        <v>0.19444444444444445</v>
      </c>
      <c r="L9" s="91">
        <v>0.23611111111111113</v>
      </c>
      <c r="M9" s="91">
        <v>0.27777777777777779</v>
      </c>
      <c r="N9" s="91">
        <v>0.31944444444444448</v>
      </c>
      <c r="O9" s="91">
        <v>0.39583333333333331</v>
      </c>
      <c r="P9" s="91">
        <v>0.47222222222222227</v>
      </c>
      <c r="Q9" s="91">
        <v>0.51388888888888895</v>
      </c>
      <c r="R9" s="91">
        <v>0.55555555555555558</v>
      </c>
      <c r="S9" s="91">
        <v>0.59722222222222221</v>
      </c>
      <c r="T9" s="91">
        <v>0.63888888888888895</v>
      </c>
      <c r="U9" s="92">
        <v>0.68055555555555547</v>
      </c>
      <c r="V9" s="93">
        <v>0.72222222222222221</v>
      </c>
    </row>
    <row r="10" spans="1:22" ht="15" customHeight="1" x14ac:dyDescent="0.25">
      <c r="A10" s="99">
        <f>SUM(A9+1)</f>
        <v>2</v>
      </c>
      <c r="B10" s="86" t="s">
        <v>110</v>
      </c>
      <c r="C10" s="139"/>
      <c r="D10" s="73" t="s">
        <v>109</v>
      </c>
      <c r="E10" s="30" t="s">
        <v>20</v>
      </c>
      <c r="F10" s="87"/>
      <c r="G10" s="100">
        <v>0.3</v>
      </c>
      <c r="H10" s="88">
        <v>0.3</v>
      </c>
      <c r="I10" s="89">
        <v>6.9444444444444447E-4</v>
      </c>
      <c r="J10" s="90" t="s">
        <v>73</v>
      </c>
      <c r="K10" s="90">
        <f>SUM(K9+$I10)</f>
        <v>0.19513888888888889</v>
      </c>
      <c r="L10" s="89">
        <f>SUM(L9+$I10)</f>
        <v>0.23680555555555557</v>
      </c>
      <c r="M10" s="89">
        <f t="shared" ref="M10:V10" si="1">SUM(M9+$I10)</f>
        <v>0.27847222222222223</v>
      </c>
      <c r="N10" s="89">
        <f t="shared" si="1"/>
        <v>0.32013888888888892</v>
      </c>
      <c r="O10" s="89">
        <f t="shared" si="1"/>
        <v>0.39652777777777776</v>
      </c>
      <c r="P10" s="89">
        <f t="shared" si="1"/>
        <v>0.47291666666666671</v>
      </c>
      <c r="Q10" s="89">
        <f t="shared" si="1"/>
        <v>0.51458333333333339</v>
      </c>
      <c r="R10" s="89">
        <f t="shared" si="1"/>
        <v>0.55625000000000002</v>
      </c>
      <c r="S10" s="89">
        <f t="shared" si="1"/>
        <v>0.59791666666666665</v>
      </c>
      <c r="T10" s="89">
        <f t="shared" si="1"/>
        <v>0.63958333333333339</v>
      </c>
      <c r="U10" s="89">
        <f t="shared" si="1"/>
        <v>0.68124999999999991</v>
      </c>
      <c r="V10" s="89">
        <f t="shared" si="1"/>
        <v>0.72291666666666665</v>
      </c>
    </row>
    <row r="11" spans="1:22" ht="15" customHeight="1" x14ac:dyDescent="0.25">
      <c r="A11" s="152">
        <f t="shared" ref="A11:A63" si="2">SUM(A10+1)</f>
        <v>3</v>
      </c>
      <c r="B11" s="101" t="s">
        <v>111</v>
      </c>
      <c r="C11" s="140"/>
      <c r="D11" s="102" t="s">
        <v>109</v>
      </c>
      <c r="E11" s="103" t="s">
        <v>20</v>
      </c>
      <c r="F11" s="104" t="str">
        <f>IF(G11&gt;2.9,G11/I11/24,"-")</f>
        <v>-</v>
      </c>
      <c r="G11" s="105">
        <v>0.7</v>
      </c>
      <c r="H11" s="106">
        <f>H9+G11</f>
        <v>0.7</v>
      </c>
      <c r="I11" s="107">
        <v>6.9444444444444447E-4</v>
      </c>
      <c r="J11" s="90" t="s">
        <v>74</v>
      </c>
      <c r="K11" s="90">
        <f t="shared" ref="K11:K63" si="3">SUM(K10+$I11)</f>
        <v>0.19583333333333333</v>
      </c>
      <c r="L11" s="89">
        <f t="shared" ref="L11:L63" si="4">SUM(L10+$I11)</f>
        <v>0.23750000000000002</v>
      </c>
      <c r="M11" s="89">
        <f t="shared" ref="M11:M63" si="5">SUM(M10+$I11)</f>
        <v>0.27916666666666667</v>
      </c>
      <c r="N11" s="89">
        <f t="shared" ref="N11:N63" si="6">SUM(N10+$I11)</f>
        <v>0.32083333333333336</v>
      </c>
      <c r="O11" s="89">
        <f t="shared" ref="O11:O63" si="7">SUM(O10+$I11)</f>
        <v>0.3972222222222222</v>
      </c>
      <c r="P11" s="89">
        <f t="shared" ref="P11:P63" si="8">SUM(P10+$I11)</f>
        <v>0.47361111111111115</v>
      </c>
      <c r="Q11" s="89">
        <f t="shared" ref="Q11:Q63" si="9">SUM(Q10+$I11)</f>
        <v>0.51527777777777783</v>
      </c>
      <c r="R11" s="89">
        <f t="shared" ref="R11:R63" si="10">SUM(R10+$I11)</f>
        <v>0.55694444444444446</v>
      </c>
      <c r="S11" s="89">
        <f t="shared" ref="S11:S63" si="11">SUM(S10+$I11)</f>
        <v>0.59861111111111109</v>
      </c>
      <c r="T11" s="89">
        <f t="shared" ref="T11:T63" si="12">SUM(T10+$I11)</f>
        <v>0.64027777777777783</v>
      </c>
      <c r="U11" s="89">
        <f t="shared" ref="U11:U63" si="13">SUM(U10+$I11)</f>
        <v>0.68194444444444435</v>
      </c>
      <c r="V11" s="89">
        <f t="shared" ref="V11:V63" si="14">SUM(V10+$I11)</f>
        <v>0.72361111111111109</v>
      </c>
    </row>
    <row r="12" spans="1:22" ht="15" customHeight="1" x14ac:dyDescent="0.25">
      <c r="A12" s="152">
        <f t="shared" si="2"/>
        <v>4</v>
      </c>
      <c r="B12" s="101" t="s">
        <v>147</v>
      </c>
      <c r="C12" s="140">
        <v>713</v>
      </c>
      <c r="D12" s="102" t="s">
        <v>112</v>
      </c>
      <c r="E12" s="103" t="s">
        <v>21</v>
      </c>
      <c r="F12" s="108" t="str">
        <f t="shared" ref="F12:F63" si="15">IF(G12&gt;2.9,G12/I12/24,"-")</f>
        <v>-</v>
      </c>
      <c r="G12" s="109">
        <v>0.7</v>
      </c>
      <c r="H12" s="110">
        <f t="shared" ref="H12:H63" si="16">H11+G12</f>
        <v>1.4</v>
      </c>
      <c r="I12" s="107">
        <v>1.3888888888888889E-3</v>
      </c>
      <c r="J12" s="12">
        <f t="shared" ref="J12:J63" si="17">I12+J11</f>
        <v>2.7777777777777779E-3</v>
      </c>
      <c r="K12" s="90">
        <f t="shared" si="3"/>
        <v>0.19722222222222222</v>
      </c>
      <c r="L12" s="89">
        <f t="shared" si="4"/>
        <v>0.2388888888888889</v>
      </c>
      <c r="M12" s="89">
        <f t="shared" si="5"/>
        <v>0.28055555555555556</v>
      </c>
      <c r="N12" s="89">
        <f t="shared" si="6"/>
        <v>0.32222222222222224</v>
      </c>
      <c r="O12" s="89">
        <f t="shared" si="7"/>
        <v>0.39861111111111108</v>
      </c>
      <c r="P12" s="89">
        <f t="shared" si="8"/>
        <v>0.47500000000000003</v>
      </c>
      <c r="Q12" s="89">
        <f t="shared" si="9"/>
        <v>0.51666666666666672</v>
      </c>
      <c r="R12" s="89">
        <f t="shared" si="10"/>
        <v>0.55833333333333335</v>
      </c>
      <c r="S12" s="89">
        <f t="shared" si="11"/>
        <v>0.6</v>
      </c>
      <c r="T12" s="89">
        <f t="shared" si="12"/>
        <v>0.64166666666666672</v>
      </c>
      <c r="U12" s="89">
        <f t="shared" si="13"/>
        <v>0.68333333333333324</v>
      </c>
      <c r="V12" s="89">
        <f t="shared" si="14"/>
        <v>0.72499999999999998</v>
      </c>
    </row>
    <row r="13" spans="1:22" ht="15" customHeight="1" x14ac:dyDescent="0.25">
      <c r="A13" s="152">
        <f t="shared" si="2"/>
        <v>5</v>
      </c>
      <c r="B13" s="101" t="s">
        <v>148</v>
      </c>
      <c r="C13" s="140">
        <v>713</v>
      </c>
      <c r="D13" s="102" t="s">
        <v>114</v>
      </c>
      <c r="E13" s="103" t="s">
        <v>21</v>
      </c>
      <c r="F13" s="108" t="str">
        <f t="shared" si="15"/>
        <v>-</v>
      </c>
      <c r="G13" s="109">
        <v>0.9</v>
      </c>
      <c r="H13" s="110">
        <f t="shared" si="16"/>
        <v>2.2999999999999998</v>
      </c>
      <c r="I13" s="107">
        <v>1.3888888888888889E-3</v>
      </c>
      <c r="J13" s="12">
        <f t="shared" si="17"/>
        <v>4.1666666666666666E-3</v>
      </c>
      <c r="K13" s="90">
        <f t="shared" si="3"/>
        <v>0.1986111111111111</v>
      </c>
      <c r="L13" s="89">
        <f t="shared" si="4"/>
        <v>0.24027777777777778</v>
      </c>
      <c r="M13" s="89">
        <f t="shared" si="5"/>
        <v>0.28194444444444444</v>
      </c>
      <c r="N13" s="89">
        <f t="shared" si="6"/>
        <v>0.32361111111111113</v>
      </c>
      <c r="O13" s="89">
        <f t="shared" si="7"/>
        <v>0.39999999999999997</v>
      </c>
      <c r="P13" s="89">
        <f t="shared" si="8"/>
        <v>0.47638888888888892</v>
      </c>
      <c r="Q13" s="89">
        <f t="shared" si="9"/>
        <v>0.5180555555555556</v>
      </c>
      <c r="R13" s="89">
        <f t="shared" si="10"/>
        <v>0.55972222222222223</v>
      </c>
      <c r="S13" s="89">
        <f t="shared" si="11"/>
        <v>0.60138888888888886</v>
      </c>
      <c r="T13" s="89">
        <f t="shared" si="12"/>
        <v>0.6430555555555556</v>
      </c>
      <c r="U13" s="89">
        <f t="shared" si="13"/>
        <v>0.68472222222222212</v>
      </c>
      <c r="V13" s="89">
        <f t="shared" si="14"/>
        <v>0.72638888888888886</v>
      </c>
    </row>
    <row r="14" spans="1:22" ht="15" customHeight="1" x14ac:dyDescent="0.25">
      <c r="A14" s="152">
        <f t="shared" si="2"/>
        <v>6</v>
      </c>
      <c r="B14" s="101" t="s">
        <v>149</v>
      </c>
      <c r="C14" s="140">
        <v>713</v>
      </c>
      <c r="D14" s="102" t="s">
        <v>113</v>
      </c>
      <c r="E14" s="103" t="s">
        <v>21</v>
      </c>
      <c r="F14" s="108" t="str">
        <f t="shared" si="15"/>
        <v>-</v>
      </c>
      <c r="G14" s="109">
        <v>1.1000000000000001</v>
      </c>
      <c r="H14" s="110">
        <f t="shared" si="16"/>
        <v>3.4</v>
      </c>
      <c r="I14" s="107">
        <v>1.3888888888888889E-3</v>
      </c>
      <c r="J14" s="12">
        <f t="shared" si="17"/>
        <v>5.5555555555555558E-3</v>
      </c>
      <c r="K14" s="90">
        <f t="shared" si="3"/>
        <v>0.19999999999999998</v>
      </c>
      <c r="L14" s="89">
        <f t="shared" si="4"/>
        <v>0.24166666666666667</v>
      </c>
      <c r="M14" s="89">
        <f t="shared" si="5"/>
        <v>0.28333333333333333</v>
      </c>
      <c r="N14" s="89">
        <f t="shared" si="6"/>
        <v>0.32500000000000001</v>
      </c>
      <c r="O14" s="89">
        <f t="shared" si="7"/>
        <v>0.40138888888888885</v>
      </c>
      <c r="P14" s="89">
        <f t="shared" si="8"/>
        <v>0.4777777777777778</v>
      </c>
      <c r="Q14" s="89">
        <f t="shared" si="9"/>
        <v>0.51944444444444449</v>
      </c>
      <c r="R14" s="89">
        <f t="shared" si="10"/>
        <v>0.56111111111111112</v>
      </c>
      <c r="S14" s="89">
        <f t="shared" si="11"/>
        <v>0.60277777777777775</v>
      </c>
      <c r="T14" s="89">
        <f t="shared" si="12"/>
        <v>0.64444444444444449</v>
      </c>
      <c r="U14" s="89">
        <f t="shared" si="13"/>
        <v>0.68611111111111101</v>
      </c>
      <c r="V14" s="89">
        <f t="shared" si="14"/>
        <v>0.72777777777777775</v>
      </c>
    </row>
    <row r="15" spans="1:22" ht="15" customHeight="1" x14ac:dyDescent="0.25">
      <c r="A15" s="152">
        <f t="shared" si="2"/>
        <v>7</v>
      </c>
      <c r="B15" s="101" t="s">
        <v>150</v>
      </c>
      <c r="C15" s="140">
        <v>713</v>
      </c>
      <c r="D15" s="102" t="s">
        <v>115</v>
      </c>
      <c r="E15" s="103" t="s">
        <v>21</v>
      </c>
      <c r="F15" s="108" t="str">
        <f t="shared" si="15"/>
        <v>-</v>
      </c>
      <c r="G15" s="109">
        <v>0.8</v>
      </c>
      <c r="H15" s="110">
        <f t="shared" si="16"/>
        <v>4.2</v>
      </c>
      <c r="I15" s="107">
        <v>1.3888888888888889E-3</v>
      </c>
      <c r="J15" s="12">
        <f t="shared" si="17"/>
        <v>6.9444444444444449E-3</v>
      </c>
      <c r="K15" s="90">
        <f t="shared" si="3"/>
        <v>0.20138888888888887</v>
      </c>
      <c r="L15" s="89">
        <f t="shared" si="4"/>
        <v>0.24305555555555555</v>
      </c>
      <c r="M15" s="89">
        <f t="shared" si="5"/>
        <v>0.28472222222222221</v>
      </c>
      <c r="N15" s="89">
        <f t="shared" si="6"/>
        <v>0.3263888888888889</v>
      </c>
      <c r="O15" s="89">
        <f t="shared" si="7"/>
        <v>0.40277777777777773</v>
      </c>
      <c r="P15" s="89">
        <f t="shared" si="8"/>
        <v>0.47916666666666669</v>
      </c>
      <c r="Q15" s="89">
        <f t="shared" si="9"/>
        <v>0.52083333333333337</v>
      </c>
      <c r="R15" s="89">
        <f t="shared" si="10"/>
        <v>0.5625</v>
      </c>
      <c r="S15" s="89">
        <f t="shared" si="11"/>
        <v>0.60416666666666663</v>
      </c>
      <c r="T15" s="89">
        <f t="shared" si="12"/>
        <v>0.64583333333333337</v>
      </c>
      <c r="U15" s="89">
        <f t="shared" si="13"/>
        <v>0.68749999999999989</v>
      </c>
      <c r="V15" s="89">
        <f t="shared" si="14"/>
        <v>0.72916666666666663</v>
      </c>
    </row>
    <row r="16" spans="1:22" ht="15" customHeight="1" x14ac:dyDescent="0.25">
      <c r="A16" s="152">
        <f t="shared" si="2"/>
        <v>8</v>
      </c>
      <c r="B16" s="101" t="s">
        <v>151</v>
      </c>
      <c r="C16" s="140">
        <v>713</v>
      </c>
      <c r="D16" s="102" t="s">
        <v>152</v>
      </c>
      <c r="E16" s="103" t="s">
        <v>21</v>
      </c>
      <c r="F16" s="108" t="str">
        <f t="shared" si="15"/>
        <v>-</v>
      </c>
      <c r="G16" s="111">
        <v>1</v>
      </c>
      <c r="H16" s="110">
        <f t="shared" si="16"/>
        <v>5.2</v>
      </c>
      <c r="I16" s="107">
        <v>1.3888888888888889E-3</v>
      </c>
      <c r="J16" s="12">
        <f t="shared" si="17"/>
        <v>8.3333333333333332E-3</v>
      </c>
      <c r="K16" s="90">
        <f t="shared" si="3"/>
        <v>0.20277777777777775</v>
      </c>
      <c r="L16" s="89">
        <f t="shared" si="4"/>
        <v>0.24444444444444444</v>
      </c>
      <c r="M16" s="89">
        <f t="shared" si="5"/>
        <v>0.28611111111111109</v>
      </c>
      <c r="N16" s="89">
        <f t="shared" si="6"/>
        <v>0.32777777777777778</v>
      </c>
      <c r="O16" s="89">
        <f t="shared" si="7"/>
        <v>0.40416666666666662</v>
      </c>
      <c r="P16" s="89">
        <f t="shared" si="8"/>
        <v>0.48055555555555557</v>
      </c>
      <c r="Q16" s="89">
        <f t="shared" si="9"/>
        <v>0.52222222222222225</v>
      </c>
      <c r="R16" s="89">
        <f t="shared" si="10"/>
        <v>0.56388888888888888</v>
      </c>
      <c r="S16" s="89">
        <f t="shared" si="11"/>
        <v>0.60555555555555551</v>
      </c>
      <c r="T16" s="89">
        <f t="shared" si="12"/>
        <v>0.64722222222222225</v>
      </c>
      <c r="U16" s="89">
        <f t="shared" si="13"/>
        <v>0.68888888888888877</v>
      </c>
      <c r="V16" s="89">
        <f t="shared" si="14"/>
        <v>0.73055555555555551</v>
      </c>
    </row>
    <row r="17" spans="1:22" ht="15" customHeight="1" x14ac:dyDescent="0.25">
      <c r="A17" s="152">
        <f t="shared" si="2"/>
        <v>9</v>
      </c>
      <c r="B17" s="82" t="s">
        <v>154</v>
      </c>
      <c r="C17" s="141">
        <v>713</v>
      </c>
      <c r="D17" s="112" t="s">
        <v>153</v>
      </c>
      <c r="E17" s="113" t="s">
        <v>21</v>
      </c>
      <c r="F17" s="108" t="str">
        <f t="shared" si="15"/>
        <v>-</v>
      </c>
      <c r="G17" s="114">
        <v>0.9</v>
      </c>
      <c r="H17" s="115">
        <f t="shared" si="16"/>
        <v>6.1000000000000005</v>
      </c>
      <c r="I17" s="107">
        <v>1.3888888888888889E-3</v>
      </c>
      <c r="J17" s="12">
        <f t="shared" si="17"/>
        <v>9.7222222222222224E-3</v>
      </c>
      <c r="K17" s="90">
        <f t="shared" si="3"/>
        <v>0.20416666666666664</v>
      </c>
      <c r="L17" s="89">
        <f t="shared" si="4"/>
        <v>0.24583333333333332</v>
      </c>
      <c r="M17" s="89">
        <f t="shared" si="5"/>
        <v>0.28749999999999998</v>
      </c>
      <c r="N17" s="89">
        <f t="shared" si="6"/>
        <v>0.32916666666666666</v>
      </c>
      <c r="O17" s="89">
        <f t="shared" si="7"/>
        <v>0.4055555555555555</v>
      </c>
      <c r="P17" s="89">
        <f t="shared" si="8"/>
        <v>0.48194444444444445</v>
      </c>
      <c r="Q17" s="89">
        <f t="shared" si="9"/>
        <v>0.52361111111111114</v>
      </c>
      <c r="R17" s="89">
        <f t="shared" si="10"/>
        <v>0.56527777777777777</v>
      </c>
      <c r="S17" s="89">
        <f t="shared" si="11"/>
        <v>0.6069444444444444</v>
      </c>
      <c r="T17" s="89">
        <f t="shared" si="12"/>
        <v>0.64861111111111114</v>
      </c>
      <c r="U17" s="89">
        <f t="shared" si="13"/>
        <v>0.69027777777777766</v>
      </c>
      <c r="V17" s="89">
        <f t="shared" si="14"/>
        <v>0.7319444444444444</v>
      </c>
    </row>
    <row r="18" spans="1:22" ht="15" customHeight="1" x14ac:dyDescent="0.25">
      <c r="A18" s="152">
        <f t="shared" si="2"/>
        <v>10</v>
      </c>
      <c r="B18" s="82" t="s">
        <v>155</v>
      </c>
      <c r="C18" s="141">
        <v>713</v>
      </c>
      <c r="D18" s="112" t="s">
        <v>156</v>
      </c>
      <c r="E18" s="113" t="s">
        <v>21</v>
      </c>
      <c r="F18" s="108" t="str">
        <f t="shared" si="15"/>
        <v>-</v>
      </c>
      <c r="G18" s="114">
        <v>0.9</v>
      </c>
      <c r="H18" s="115">
        <f t="shared" si="16"/>
        <v>7.0000000000000009</v>
      </c>
      <c r="I18" s="107">
        <v>1.3888888888888889E-3</v>
      </c>
      <c r="J18" s="12">
        <f t="shared" si="17"/>
        <v>1.1111111111111112E-2</v>
      </c>
      <c r="K18" s="90">
        <f t="shared" si="3"/>
        <v>0.20555555555555552</v>
      </c>
      <c r="L18" s="89">
        <f t="shared" si="4"/>
        <v>0.2472222222222222</v>
      </c>
      <c r="M18" s="89">
        <f t="shared" si="5"/>
        <v>0.28888888888888886</v>
      </c>
      <c r="N18" s="89">
        <f t="shared" si="6"/>
        <v>0.33055555555555555</v>
      </c>
      <c r="O18" s="89">
        <f t="shared" si="7"/>
        <v>0.40694444444444439</v>
      </c>
      <c r="P18" s="89">
        <f t="shared" si="8"/>
        <v>0.48333333333333334</v>
      </c>
      <c r="Q18" s="89">
        <f t="shared" si="9"/>
        <v>0.52500000000000002</v>
      </c>
      <c r="R18" s="89">
        <f t="shared" si="10"/>
        <v>0.56666666666666665</v>
      </c>
      <c r="S18" s="89">
        <f t="shared" si="11"/>
        <v>0.60833333333333328</v>
      </c>
      <c r="T18" s="89">
        <f t="shared" si="12"/>
        <v>0.65</v>
      </c>
      <c r="U18" s="89">
        <f t="shared" si="13"/>
        <v>0.69166666666666654</v>
      </c>
      <c r="V18" s="89">
        <f t="shared" si="14"/>
        <v>0.73333333333333328</v>
      </c>
    </row>
    <row r="19" spans="1:22" ht="15" customHeight="1" x14ac:dyDescent="0.25">
      <c r="A19" s="152">
        <f t="shared" si="2"/>
        <v>11</v>
      </c>
      <c r="B19" s="82" t="s">
        <v>116</v>
      </c>
      <c r="C19" s="141">
        <v>713</v>
      </c>
      <c r="D19" s="112" t="s">
        <v>157</v>
      </c>
      <c r="E19" s="113" t="s">
        <v>21</v>
      </c>
      <c r="F19" s="108" t="str">
        <f t="shared" si="15"/>
        <v>-</v>
      </c>
      <c r="G19" s="114">
        <v>0.7</v>
      </c>
      <c r="H19" s="115">
        <f t="shared" si="16"/>
        <v>7.7000000000000011</v>
      </c>
      <c r="I19" s="107">
        <v>6.9444444444444447E-4</v>
      </c>
      <c r="J19" s="12">
        <f t="shared" si="17"/>
        <v>1.1805555555555555E-2</v>
      </c>
      <c r="K19" s="90">
        <f t="shared" si="3"/>
        <v>0.20624999999999996</v>
      </c>
      <c r="L19" s="89">
        <f t="shared" si="4"/>
        <v>0.24791666666666665</v>
      </c>
      <c r="M19" s="89">
        <f t="shared" si="5"/>
        <v>0.2895833333333333</v>
      </c>
      <c r="N19" s="89">
        <f t="shared" si="6"/>
        <v>0.33124999999999999</v>
      </c>
      <c r="O19" s="89">
        <f t="shared" si="7"/>
        <v>0.40763888888888883</v>
      </c>
      <c r="P19" s="89">
        <f t="shared" si="8"/>
        <v>0.48402777777777778</v>
      </c>
      <c r="Q19" s="89">
        <f t="shared" si="9"/>
        <v>0.52569444444444446</v>
      </c>
      <c r="R19" s="89">
        <f t="shared" si="10"/>
        <v>0.56736111111111109</v>
      </c>
      <c r="S19" s="89">
        <f t="shared" si="11"/>
        <v>0.60902777777777772</v>
      </c>
      <c r="T19" s="89">
        <f t="shared" si="12"/>
        <v>0.65069444444444446</v>
      </c>
      <c r="U19" s="89">
        <f t="shared" si="13"/>
        <v>0.69236111111111098</v>
      </c>
      <c r="V19" s="89">
        <f t="shared" si="14"/>
        <v>0.73402777777777772</v>
      </c>
    </row>
    <row r="20" spans="1:22" ht="15" customHeight="1" x14ac:dyDescent="0.25">
      <c r="A20" s="152">
        <f t="shared" si="2"/>
        <v>12</v>
      </c>
      <c r="B20" s="82" t="s">
        <v>159</v>
      </c>
      <c r="C20" s="141">
        <v>713</v>
      </c>
      <c r="D20" s="112" t="s">
        <v>158</v>
      </c>
      <c r="E20" s="113" t="s">
        <v>21</v>
      </c>
      <c r="F20" s="108" t="str">
        <f t="shared" si="15"/>
        <v>-</v>
      </c>
      <c r="G20" s="114">
        <v>1</v>
      </c>
      <c r="H20" s="115">
        <f t="shared" si="16"/>
        <v>8.7000000000000011</v>
      </c>
      <c r="I20" s="107">
        <v>1.3888888888888889E-3</v>
      </c>
      <c r="J20" s="12">
        <f t="shared" si="17"/>
        <v>1.3194444444444444E-2</v>
      </c>
      <c r="K20" s="90">
        <f t="shared" si="3"/>
        <v>0.20763888888888885</v>
      </c>
      <c r="L20" s="89">
        <f t="shared" si="4"/>
        <v>0.24930555555555553</v>
      </c>
      <c r="M20" s="89">
        <f t="shared" si="5"/>
        <v>0.29097222222222219</v>
      </c>
      <c r="N20" s="89">
        <f t="shared" si="6"/>
        <v>0.33263888888888887</v>
      </c>
      <c r="O20" s="89">
        <f t="shared" si="7"/>
        <v>0.40902777777777771</v>
      </c>
      <c r="P20" s="89">
        <f t="shared" si="8"/>
        <v>0.48541666666666666</v>
      </c>
      <c r="Q20" s="89">
        <f t="shared" si="9"/>
        <v>0.52708333333333335</v>
      </c>
      <c r="R20" s="89">
        <f t="shared" si="10"/>
        <v>0.56874999999999998</v>
      </c>
      <c r="S20" s="89">
        <f t="shared" si="11"/>
        <v>0.61041666666666661</v>
      </c>
      <c r="T20" s="89">
        <f t="shared" si="12"/>
        <v>0.65208333333333335</v>
      </c>
      <c r="U20" s="89">
        <f t="shared" si="13"/>
        <v>0.69374999999999987</v>
      </c>
      <c r="V20" s="89">
        <f t="shared" si="14"/>
        <v>0.73541666666666661</v>
      </c>
    </row>
    <row r="21" spans="1:22" ht="15" customHeight="1" x14ac:dyDescent="0.25">
      <c r="A21" s="152">
        <f t="shared" si="2"/>
        <v>13</v>
      </c>
      <c r="B21" s="82" t="s">
        <v>117</v>
      </c>
      <c r="C21" s="141">
        <v>713</v>
      </c>
      <c r="D21" s="112" t="s">
        <v>160</v>
      </c>
      <c r="E21" s="113" t="s">
        <v>21</v>
      </c>
      <c r="F21" s="108" t="str">
        <f t="shared" si="15"/>
        <v>-</v>
      </c>
      <c r="G21" s="114">
        <v>1.7</v>
      </c>
      <c r="H21" s="115">
        <f t="shared" si="16"/>
        <v>10.4</v>
      </c>
      <c r="I21" s="107">
        <v>1.3888888888888889E-3</v>
      </c>
      <c r="J21" s="12">
        <f t="shared" si="17"/>
        <v>1.4583333333333334E-2</v>
      </c>
      <c r="K21" s="90">
        <f t="shared" si="3"/>
        <v>0.20902777777777773</v>
      </c>
      <c r="L21" s="89">
        <f t="shared" si="4"/>
        <v>0.25069444444444444</v>
      </c>
      <c r="M21" s="89">
        <f t="shared" si="5"/>
        <v>0.29236111111111107</v>
      </c>
      <c r="N21" s="89">
        <f t="shared" si="6"/>
        <v>0.33402777777777776</v>
      </c>
      <c r="O21" s="89">
        <f t="shared" si="7"/>
        <v>0.4104166666666666</v>
      </c>
      <c r="P21" s="89">
        <f t="shared" si="8"/>
        <v>0.48680555555555555</v>
      </c>
      <c r="Q21" s="89">
        <f t="shared" si="9"/>
        <v>0.52847222222222223</v>
      </c>
      <c r="R21" s="89">
        <f t="shared" si="10"/>
        <v>0.57013888888888886</v>
      </c>
      <c r="S21" s="89">
        <f t="shared" si="11"/>
        <v>0.61180555555555549</v>
      </c>
      <c r="T21" s="89">
        <f t="shared" si="12"/>
        <v>0.65347222222222223</v>
      </c>
      <c r="U21" s="89">
        <f t="shared" si="13"/>
        <v>0.69513888888888875</v>
      </c>
      <c r="V21" s="89">
        <f t="shared" si="14"/>
        <v>0.73680555555555549</v>
      </c>
    </row>
    <row r="22" spans="1:22" ht="15" customHeight="1" x14ac:dyDescent="0.25">
      <c r="A22" s="152">
        <f t="shared" si="2"/>
        <v>14</v>
      </c>
      <c r="B22" s="82" t="s">
        <v>70</v>
      </c>
      <c r="C22" s="141"/>
      <c r="D22" s="112"/>
      <c r="E22" s="113" t="s">
        <v>23</v>
      </c>
      <c r="F22" s="108" t="str">
        <f t="shared" si="15"/>
        <v>-</v>
      </c>
      <c r="G22" s="114">
        <v>1.6</v>
      </c>
      <c r="H22" s="115">
        <f t="shared" si="16"/>
        <v>12</v>
      </c>
      <c r="I22" s="107">
        <v>1.3888888888888889E-3</v>
      </c>
      <c r="J22" s="12">
        <f t="shared" si="17"/>
        <v>1.5972222222222221E-2</v>
      </c>
      <c r="K22" s="90">
        <f t="shared" si="3"/>
        <v>0.21041666666666661</v>
      </c>
      <c r="L22" s="89">
        <f t="shared" si="4"/>
        <v>0.25208333333333333</v>
      </c>
      <c r="M22" s="89">
        <f t="shared" si="5"/>
        <v>0.29374999999999996</v>
      </c>
      <c r="N22" s="89">
        <f t="shared" si="6"/>
        <v>0.33541666666666664</v>
      </c>
      <c r="O22" s="89">
        <f t="shared" si="7"/>
        <v>0.41180555555555548</v>
      </c>
      <c r="P22" s="89">
        <f t="shared" si="8"/>
        <v>0.48819444444444443</v>
      </c>
      <c r="Q22" s="89">
        <f t="shared" si="9"/>
        <v>0.52986111111111112</v>
      </c>
      <c r="R22" s="89">
        <f t="shared" si="10"/>
        <v>0.57152777777777775</v>
      </c>
      <c r="S22" s="89">
        <f t="shared" si="11"/>
        <v>0.61319444444444438</v>
      </c>
      <c r="T22" s="89">
        <f t="shared" si="12"/>
        <v>0.65486111111111112</v>
      </c>
      <c r="U22" s="89">
        <f t="shared" si="13"/>
        <v>0.69652777777777763</v>
      </c>
      <c r="V22" s="89">
        <f t="shared" si="14"/>
        <v>0.73819444444444438</v>
      </c>
    </row>
    <row r="23" spans="1:22" ht="15" customHeight="1" x14ac:dyDescent="0.25">
      <c r="A23" s="152">
        <f t="shared" si="2"/>
        <v>15</v>
      </c>
      <c r="B23" s="82" t="s">
        <v>28</v>
      </c>
      <c r="C23" s="141"/>
      <c r="D23" s="112"/>
      <c r="E23" s="113" t="s">
        <v>23</v>
      </c>
      <c r="F23" s="108" t="str">
        <f t="shared" si="15"/>
        <v>-</v>
      </c>
      <c r="G23" s="114">
        <v>0.7</v>
      </c>
      <c r="H23" s="115">
        <f t="shared" si="16"/>
        <v>12.7</v>
      </c>
      <c r="I23" s="107">
        <v>1.3888888888888889E-3</v>
      </c>
      <c r="J23" s="12">
        <f t="shared" si="17"/>
        <v>1.7361111111111108E-2</v>
      </c>
      <c r="K23" s="90">
        <f t="shared" si="3"/>
        <v>0.2118055555555555</v>
      </c>
      <c r="L23" s="89">
        <f t="shared" si="4"/>
        <v>0.25347222222222221</v>
      </c>
      <c r="M23" s="89">
        <f t="shared" si="5"/>
        <v>0.29513888888888884</v>
      </c>
      <c r="N23" s="89">
        <f t="shared" si="6"/>
        <v>0.33680555555555552</v>
      </c>
      <c r="O23" s="89">
        <f t="shared" si="7"/>
        <v>0.41319444444444436</v>
      </c>
      <c r="P23" s="89">
        <f t="shared" si="8"/>
        <v>0.48958333333333331</v>
      </c>
      <c r="Q23" s="89">
        <f t="shared" si="9"/>
        <v>0.53125</v>
      </c>
      <c r="R23" s="89">
        <f t="shared" si="10"/>
        <v>0.57291666666666663</v>
      </c>
      <c r="S23" s="89">
        <f t="shared" si="11"/>
        <v>0.61458333333333326</v>
      </c>
      <c r="T23" s="89">
        <f t="shared" si="12"/>
        <v>0.65625</v>
      </c>
      <c r="U23" s="89">
        <f t="shared" si="13"/>
        <v>0.69791666666666652</v>
      </c>
      <c r="V23" s="89">
        <f t="shared" si="14"/>
        <v>0.73958333333333326</v>
      </c>
    </row>
    <row r="24" spans="1:22" ht="15" customHeight="1" x14ac:dyDescent="0.25">
      <c r="A24" s="152">
        <f t="shared" si="2"/>
        <v>16</v>
      </c>
      <c r="B24" s="82" t="s">
        <v>29</v>
      </c>
      <c r="C24" s="141"/>
      <c r="D24" s="112"/>
      <c r="E24" s="113" t="s">
        <v>23</v>
      </c>
      <c r="F24" s="108" t="str">
        <f t="shared" si="15"/>
        <v>-</v>
      </c>
      <c r="G24" s="114">
        <v>1.5</v>
      </c>
      <c r="H24" s="115">
        <f t="shared" si="16"/>
        <v>14.2</v>
      </c>
      <c r="I24" s="107">
        <v>1.3888888888888889E-3</v>
      </c>
      <c r="J24" s="12">
        <f t="shared" si="17"/>
        <v>1.8749999999999996E-2</v>
      </c>
      <c r="K24" s="90">
        <f t="shared" si="3"/>
        <v>0.21319444444444438</v>
      </c>
      <c r="L24" s="89">
        <f t="shared" si="4"/>
        <v>0.25486111111111109</v>
      </c>
      <c r="M24" s="89">
        <f t="shared" si="5"/>
        <v>0.29652777777777772</v>
      </c>
      <c r="N24" s="89">
        <f t="shared" si="6"/>
        <v>0.33819444444444441</v>
      </c>
      <c r="O24" s="89">
        <f t="shared" si="7"/>
        <v>0.41458333333333325</v>
      </c>
      <c r="P24" s="89">
        <f t="shared" si="8"/>
        <v>0.4909722222222222</v>
      </c>
      <c r="Q24" s="89">
        <f t="shared" si="9"/>
        <v>0.53263888888888888</v>
      </c>
      <c r="R24" s="89">
        <f t="shared" si="10"/>
        <v>0.57430555555555551</v>
      </c>
      <c r="S24" s="89">
        <f t="shared" si="11"/>
        <v>0.61597222222222214</v>
      </c>
      <c r="T24" s="89">
        <f t="shared" si="12"/>
        <v>0.65763888888888888</v>
      </c>
      <c r="U24" s="89">
        <f t="shared" si="13"/>
        <v>0.6993055555555554</v>
      </c>
      <c r="V24" s="89">
        <f t="shared" si="14"/>
        <v>0.74097222222222214</v>
      </c>
    </row>
    <row r="25" spans="1:22" ht="15" customHeight="1" x14ac:dyDescent="0.25">
      <c r="A25" s="152">
        <f t="shared" si="2"/>
        <v>17</v>
      </c>
      <c r="B25" s="82" t="s">
        <v>30</v>
      </c>
      <c r="C25" s="141"/>
      <c r="D25" s="112"/>
      <c r="E25" s="113" t="s">
        <v>23</v>
      </c>
      <c r="F25" s="108" t="str">
        <f t="shared" si="15"/>
        <v>-</v>
      </c>
      <c r="G25" s="114">
        <v>2.2000000000000002</v>
      </c>
      <c r="H25" s="115">
        <f t="shared" si="16"/>
        <v>16.399999999999999</v>
      </c>
      <c r="I25" s="107">
        <v>2.0833333333333333E-3</v>
      </c>
      <c r="J25" s="12">
        <f t="shared" si="17"/>
        <v>2.0833333333333329E-2</v>
      </c>
      <c r="K25" s="90">
        <f t="shared" si="3"/>
        <v>0.21527777777777771</v>
      </c>
      <c r="L25" s="89">
        <f t="shared" si="4"/>
        <v>0.25694444444444442</v>
      </c>
      <c r="M25" s="89">
        <f t="shared" si="5"/>
        <v>0.29861111111111105</v>
      </c>
      <c r="N25" s="89">
        <f t="shared" si="6"/>
        <v>0.34027777777777773</v>
      </c>
      <c r="O25" s="89">
        <f t="shared" si="7"/>
        <v>0.41666666666666657</v>
      </c>
      <c r="P25" s="89">
        <f t="shared" si="8"/>
        <v>0.49305555555555552</v>
      </c>
      <c r="Q25" s="89">
        <f t="shared" si="9"/>
        <v>0.53472222222222221</v>
      </c>
      <c r="R25" s="89">
        <f t="shared" si="10"/>
        <v>0.57638888888888884</v>
      </c>
      <c r="S25" s="89">
        <f t="shared" si="11"/>
        <v>0.61805555555555547</v>
      </c>
      <c r="T25" s="89">
        <f t="shared" si="12"/>
        <v>0.65972222222222221</v>
      </c>
      <c r="U25" s="89">
        <f t="shared" si="13"/>
        <v>0.70138888888888873</v>
      </c>
      <c r="V25" s="89">
        <f t="shared" si="14"/>
        <v>0.74305555555555547</v>
      </c>
    </row>
    <row r="26" spans="1:22" ht="15" customHeight="1" x14ac:dyDescent="0.25">
      <c r="A26" s="152">
        <f t="shared" si="2"/>
        <v>18</v>
      </c>
      <c r="B26" s="82" t="s">
        <v>161</v>
      </c>
      <c r="C26" s="141"/>
      <c r="D26" s="112"/>
      <c r="E26" s="113" t="s">
        <v>20</v>
      </c>
      <c r="F26" s="108" t="str">
        <f t="shared" si="15"/>
        <v>-</v>
      </c>
      <c r="G26" s="114">
        <v>1.8</v>
      </c>
      <c r="H26" s="115">
        <f t="shared" si="16"/>
        <v>18.2</v>
      </c>
      <c r="I26" s="107">
        <v>2.0833333333333333E-3</v>
      </c>
      <c r="J26" s="12">
        <f t="shared" si="17"/>
        <v>2.2916666666666662E-2</v>
      </c>
      <c r="K26" s="90">
        <f t="shared" si="3"/>
        <v>0.21736111111111103</v>
      </c>
      <c r="L26" s="89">
        <f t="shared" si="4"/>
        <v>0.25902777777777775</v>
      </c>
      <c r="M26" s="89">
        <f t="shared" si="5"/>
        <v>0.30069444444444438</v>
      </c>
      <c r="N26" s="89">
        <f t="shared" si="6"/>
        <v>0.34236111111111106</v>
      </c>
      <c r="O26" s="89">
        <f t="shared" si="7"/>
        <v>0.4187499999999999</v>
      </c>
      <c r="P26" s="89">
        <f t="shared" si="8"/>
        <v>0.49513888888888885</v>
      </c>
      <c r="Q26" s="89">
        <f t="shared" si="9"/>
        <v>0.53680555555555554</v>
      </c>
      <c r="R26" s="89">
        <f t="shared" si="10"/>
        <v>0.57847222222222217</v>
      </c>
      <c r="S26" s="89">
        <f t="shared" si="11"/>
        <v>0.6201388888888888</v>
      </c>
      <c r="T26" s="89">
        <f t="shared" si="12"/>
        <v>0.66180555555555554</v>
      </c>
      <c r="U26" s="89">
        <f t="shared" si="13"/>
        <v>0.70347222222222205</v>
      </c>
      <c r="V26" s="89">
        <f t="shared" si="14"/>
        <v>0.7451388888888888</v>
      </c>
    </row>
    <row r="27" spans="1:22" ht="15" customHeight="1" x14ac:dyDescent="0.25">
      <c r="A27" s="152">
        <f t="shared" si="2"/>
        <v>19</v>
      </c>
      <c r="B27" s="82" t="s">
        <v>31</v>
      </c>
      <c r="C27" s="141">
        <v>12</v>
      </c>
      <c r="D27" s="116"/>
      <c r="E27" s="117" t="s">
        <v>22</v>
      </c>
      <c r="F27" s="108" t="str">
        <f t="shared" si="15"/>
        <v>-</v>
      </c>
      <c r="G27" s="114">
        <v>1.3</v>
      </c>
      <c r="H27" s="115">
        <f t="shared" si="16"/>
        <v>19.5</v>
      </c>
      <c r="I27" s="107">
        <v>1.3888888888888889E-3</v>
      </c>
      <c r="J27" s="12">
        <f t="shared" si="17"/>
        <v>2.4305555555555549E-2</v>
      </c>
      <c r="K27" s="90">
        <f t="shared" si="3"/>
        <v>0.21874999999999992</v>
      </c>
      <c r="L27" s="89">
        <f t="shared" si="4"/>
        <v>0.26041666666666663</v>
      </c>
      <c r="M27" s="89">
        <f t="shared" si="5"/>
        <v>0.30208333333333326</v>
      </c>
      <c r="N27" s="89">
        <f t="shared" si="6"/>
        <v>0.34374999999999994</v>
      </c>
      <c r="O27" s="89">
        <f t="shared" si="7"/>
        <v>0.42013888888888878</v>
      </c>
      <c r="P27" s="89">
        <f t="shared" si="8"/>
        <v>0.49652777777777773</v>
      </c>
      <c r="Q27" s="89">
        <f t="shared" si="9"/>
        <v>0.53819444444444442</v>
      </c>
      <c r="R27" s="89">
        <f t="shared" si="10"/>
        <v>0.57986111111111105</v>
      </c>
      <c r="S27" s="89">
        <f t="shared" si="11"/>
        <v>0.62152777777777768</v>
      </c>
      <c r="T27" s="89">
        <f t="shared" si="12"/>
        <v>0.66319444444444442</v>
      </c>
      <c r="U27" s="89">
        <f t="shared" si="13"/>
        <v>0.70486111111111094</v>
      </c>
      <c r="V27" s="89">
        <f t="shared" si="14"/>
        <v>0.74652777777777768</v>
      </c>
    </row>
    <row r="28" spans="1:22" ht="15" customHeight="1" x14ac:dyDescent="0.25">
      <c r="A28" s="152">
        <f t="shared" si="2"/>
        <v>20</v>
      </c>
      <c r="B28" s="82" t="s">
        <v>32</v>
      </c>
      <c r="C28" s="141">
        <v>12</v>
      </c>
      <c r="D28" s="118"/>
      <c r="E28" s="117" t="s">
        <v>22</v>
      </c>
      <c r="F28" s="108" t="str">
        <f t="shared" si="15"/>
        <v>-</v>
      </c>
      <c r="G28" s="114">
        <v>1.2</v>
      </c>
      <c r="H28" s="115">
        <f t="shared" si="16"/>
        <v>20.7</v>
      </c>
      <c r="I28" s="107">
        <v>1.3888888888888889E-3</v>
      </c>
      <c r="J28" s="12">
        <f t="shared" si="17"/>
        <v>2.5694444444444436E-2</v>
      </c>
      <c r="K28" s="90">
        <f t="shared" si="3"/>
        <v>0.2201388888888888</v>
      </c>
      <c r="L28" s="89">
        <f t="shared" si="4"/>
        <v>0.26180555555555551</v>
      </c>
      <c r="M28" s="89">
        <f t="shared" si="5"/>
        <v>0.30347222222222214</v>
      </c>
      <c r="N28" s="89">
        <f t="shared" si="6"/>
        <v>0.34513888888888883</v>
      </c>
      <c r="O28" s="89">
        <f t="shared" si="7"/>
        <v>0.42152777777777767</v>
      </c>
      <c r="P28" s="89">
        <f t="shared" si="8"/>
        <v>0.49791666666666662</v>
      </c>
      <c r="Q28" s="89">
        <f t="shared" si="9"/>
        <v>0.5395833333333333</v>
      </c>
      <c r="R28" s="89">
        <f t="shared" si="10"/>
        <v>0.58124999999999993</v>
      </c>
      <c r="S28" s="89">
        <f t="shared" si="11"/>
        <v>0.62291666666666656</v>
      </c>
      <c r="T28" s="89">
        <f t="shared" si="12"/>
        <v>0.6645833333333333</v>
      </c>
      <c r="U28" s="89">
        <f t="shared" si="13"/>
        <v>0.70624999999999982</v>
      </c>
      <c r="V28" s="89">
        <f t="shared" si="14"/>
        <v>0.74791666666666656</v>
      </c>
    </row>
    <row r="29" spans="1:22" ht="15" customHeight="1" x14ac:dyDescent="0.25">
      <c r="A29" s="152">
        <f t="shared" si="2"/>
        <v>21</v>
      </c>
      <c r="B29" s="82" t="s">
        <v>118</v>
      </c>
      <c r="C29" s="142"/>
      <c r="D29" s="118" t="s">
        <v>100</v>
      </c>
      <c r="E29" s="117" t="s">
        <v>20</v>
      </c>
      <c r="F29" s="108">
        <f>IF(G29&gt;2.9,G29/I29/24,"-")</f>
        <v>45</v>
      </c>
      <c r="G29" s="114">
        <v>3</v>
      </c>
      <c r="H29" s="115">
        <f t="shared" si="16"/>
        <v>23.7</v>
      </c>
      <c r="I29" s="107">
        <v>2.7777777777777779E-3</v>
      </c>
      <c r="J29" s="12">
        <f t="shared" si="17"/>
        <v>2.8472222222222215E-2</v>
      </c>
      <c r="K29" s="90">
        <f t="shared" si="3"/>
        <v>0.22291666666666657</v>
      </c>
      <c r="L29" s="89">
        <f t="shared" si="4"/>
        <v>0.26458333333333328</v>
      </c>
      <c r="M29" s="89">
        <f t="shared" si="5"/>
        <v>0.30624999999999991</v>
      </c>
      <c r="N29" s="89">
        <f t="shared" si="6"/>
        <v>0.3479166666666666</v>
      </c>
      <c r="O29" s="89">
        <f t="shared" si="7"/>
        <v>0.42430555555555544</v>
      </c>
      <c r="P29" s="89">
        <f t="shared" si="8"/>
        <v>0.50069444444444444</v>
      </c>
      <c r="Q29" s="89">
        <f t="shared" si="9"/>
        <v>0.54236111111111107</v>
      </c>
      <c r="R29" s="89">
        <f t="shared" si="10"/>
        <v>0.5840277777777777</v>
      </c>
      <c r="S29" s="89">
        <f t="shared" si="11"/>
        <v>0.62569444444444433</v>
      </c>
      <c r="T29" s="89">
        <f t="shared" si="12"/>
        <v>0.66736111111111107</v>
      </c>
      <c r="U29" s="89">
        <f t="shared" si="13"/>
        <v>0.70902777777777759</v>
      </c>
      <c r="V29" s="89">
        <f t="shared" si="14"/>
        <v>0.75069444444444433</v>
      </c>
    </row>
    <row r="30" spans="1:22" ht="15" customHeight="1" x14ac:dyDescent="0.25">
      <c r="A30" s="152">
        <f t="shared" si="2"/>
        <v>22</v>
      </c>
      <c r="B30" s="82" t="s">
        <v>119</v>
      </c>
      <c r="C30" s="142"/>
      <c r="D30" s="118" t="s">
        <v>100</v>
      </c>
      <c r="E30" s="117" t="s">
        <v>20</v>
      </c>
      <c r="F30" s="108" t="str">
        <f t="shared" si="15"/>
        <v>-</v>
      </c>
      <c r="G30" s="114">
        <v>1.9</v>
      </c>
      <c r="H30" s="115">
        <f t="shared" si="16"/>
        <v>25.599999999999998</v>
      </c>
      <c r="I30" s="107">
        <v>2.0833333333333333E-3</v>
      </c>
      <c r="J30" s="12">
        <f t="shared" si="17"/>
        <v>3.0555555555555548E-2</v>
      </c>
      <c r="K30" s="90">
        <f t="shared" si="3"/>
        <v>0.22499999999999989</v>
      </c>
      <c r="L30" s="89">
        <f t="shared" si="4"/>
        <v>0.26666666666666661</v>
      </c>
      <c r="M30" s="89">
        <f t="shared" si="5"/>
        <v>0.30833333333333324</v>
      </c>
      <c r="N30" s="89">
        <f t="shared" si="6"/>
        <v>0.34999999999999992</v>
      </c>
      <c r="O30" s="89">
        <f t="shared" si="7"/>
        <v>0.42638888888888876</v>
      </c>
      <c r="P30" s="89">
        <f t="shared" si="8"/>
        <v>0.50277777777777777</v>
      </c>
      <c r="Q30" s="89">
        <f t="shared" si="9"/>
        <v>0.5444444444444444</v>
      </c>
      <c r="R30" s="89">
        <f t="shared" si="10"/>
        <v>0.58611111111111103</v>
      </c>
      <c r="S30" s="89">
        <f t="shared" si="11"/>
        <v>0.62777777777777766</v>
      </c>
      <c r="T30" s="89">
        <f t="shared" si="12"/>
        <v>0.6694444444444444</v>
      </c>
      <c r="U30" s="89">
        <f t="shared" si="13"/>
        <v>0.71111111111111092</v>
      </c>
      <c r="V30" s="89">
        <f t="shared" si="14"/>
        <v>0.75277777777777766</v>
      </c>
    </row>
    <row r="31" spans="1:22" ht="15" customHeight="1" x14ac:dyDescent="0.25">
      <c r="A31" s="152">
        <f t="shared" si="2"/>
        <v>23</v>
      </c>
      <c r="B31" s="82" t="s">
        <v>120</v>
      </c>
      <c r="C31" s="142"/>
      <c r="D31" s="118" t="s">
        <v>109</v>
      </c>
      <c r="E31" s="117" t="s">
        <v>20</v>
      </c>
      <c r="F31" s="108" t="str">
        <f t="shared" si="15"/>
        <v>-</v>
      </c>
      <c r="G31" s="114">
        <v>0.8</v>
      </c>
      <c r="H31" s="115">
        <f t="shared" si="16"/>
        <v>26.4</v>
      </c>
      <c r="I31" s="107">
        <v>1.3888888888888889E-3</v>
      </c>
      <c r="J31" s="12">
        <f t="shared" si="17"/>
        <v>3.1944444444444435E-2</v>
      </c>
      <c r="K31" s="90">
        <f t="shared" si="3"/>
        <v>0.22638888888888878</v>
      </c>
      <c r="L31" s="89">
        <f t="shared" si="4"/>
        <v>0.26805555555555549</v>
      </c>
      <c r="M31" s="89">
        <f t="shared" si="5"/>
        <v>0.30972222222222212</v>
      </c>
      <c r="N31" s="89">
        <f t="shared" si="6"/>
        <v>0.35138888888888881</v>
      </c>
      <c r="O31" s="89">
        <f t="shared" si="7"/>
        <v>0.42777777777777765</v>
      </c>
      <c r="P31" s="89">
        <f t="shared" si="8"/>
        <v>0.50416666666666665</v>
      </c>
      <c r="Q31" s="89">
        <f t="shared" si="9"/>
        <v>0.54583333333333328</v>
      </c>
      <c r="R31" s="89">
        <f t="shared" si="10"/>
        <v>0.58749999999999991</v>
      </c>
      <c r="S31" s="89">
        <f t="shared" si="11"/>
        <v>0.62916666666666654</v>
      </c>
      <c r="T31" s="89">
        <f t="shared" si="12"/>
        <v>0.67083333333333328</v>
      </c>
      <c r="U31" s="89">
        <f t="shared" si="13"/>
        <v>0.7124999999999998</v>
      </c>
      <c r="V31" s="89">
        <f t="shared" si="14"/>
        <v>0.75416666666666654</v>
      </c>
    </row>
    <row r="32" spans="1:22" ht="15" customHeight="1" x14ac:dyDescent="0.25">
      <c r="A32" s="152">
        <f t="shared" si="2"/>
        <v>24</v>
      </c>
      <c r="B32" s="82" t="s">
        <v>66</v>
      </c>
      <c r="C32" s="142"/>
      <c r="D32" s="118"/>
      <c r="E32" s="117" t="s">
        <v>23</v>
      </c>
      <c r="F32" s="108"/>
      <c r="G32" s="114">
        <v>2.9</v>
      </c>
      <c r="H32" s="115">
        <f t="shared" si="16"/>
        <v>29.299999999999997</v>
      </c>
      <c r="I32" s="107">
        <v>2.7777777777777779E-3</v>
      </c>
      <c r="J32" s="12">
        <f t="shared" si="17"/>
        <v>3.472222222222221E-2</v>
      </c>
      <c r="K32" s="90">
        <f t="shared" si="3"/>
        <v>0.22916666666666655</v>
      </c>
      <c r="L32" s="89">
        <f t="shared" si="4"/>
        <v>0.27083333333333326</v>
      </c>
      <c r="M32" s="89">
        <f t="shared" si="5"/>
        <v>0.31249999999999989</v>
      </c>
      <c r="N32" s="89">
        <f t="shared" si="6"/>
        <v>0.35416666666666657</v>
      </c>
      <c r="O32" s="89">
        <f t="shared" si="7"/>
        <v>0.43055555555555541</v>
      </c>
      <c r="P32" s="89">
        <f t="shared" si="8"/>
        <v>0.50694444444444442</v>
      </c>
      <c r="Q32" s="89">
        <f t="shared" si="9"/>
        <v>0.54861111111111105</v>
      </c>
      <c r="R32" s="89">
        <f t="shared" si="10"/>
        <v>0.59027777777777768</v>
      </c>
      <c r="S32" s="89">
        <f t="shared" si="11"/>
        <v>0.63194444444444431</v>
      </c>
      <c r="T32" s="89">
        <f t="shared" si="12"/>
        <v>0.67361111111111105</v>
      </c>
      <c r="U32" s="89">
        <f t="shared" si="13"/>
        <v>0.71527777777777757</v>
      </c>
      <c r="V32" s="89">
        <f t="shared" si="14"/>
        <v>0.75694444444444431</v>
      </c>
    </row>
    <row r="33" spans="1:22" ht="15" customHeight="1" x14ac:dyDescent="0.25">
      <c r="A33" s="152">
        <f t="shared" si="2"/>
        <v>25</v>
      </c>
      <c r="B33" s="82" t="s">
        <v>33</v>
      </c>
      <c r="C33" s="142">
        <v>12</v>
      </c>
      <c r="D33" s="118"/>
      <c r="E33" s="117" t="s">
        <v>22</v>
      </c>
      <c r="F33" s="108" t="str">
        <f t="shared" si="15"/>
        <v>-</v>
      </c>
      <c r="G33" s="114">
        <v>0.6</v>
      </c>
      <c r="H33" s="115">
        <f t="shared" si="16"/>
        <v>29.9</v>
      </c>
      <c r="I33" s="107">
        <v>6.9444444444444447E-4</v>
      </c>
      <c r="J33" s="12">
        <f t="shared" si="17"/>
        <v>3.5416666666666652E-2</v>
      </c>
      <c r="K33" s="90">
        <f t="shared" si="3"/>
        <v>0.22986111111111099</v>
      </c>
      <c r="L33" s="89">
        <f t="shared" si="4"/>
        <v>0.2715277777777777</v>
      </c>
      <c r="M33" s="89">
        <f t="shared" si="5"/>
        <v>0.31319444444444433</v>
      </c>
      <c r="N33" s="89">
        <f t="shared" si="6"/>
        <v>0.35486111111111102</v>
      </c>
      <c r="O33" s="89">
        <f t="shared" si="7"/>
        <v>0.43124999999999986</v>
      </c>
      <c r="P33" s="89">
        <f t="shared" si="8"/>
        <v>0.50763888888888886</v>
      </c>
      <c r="Q33" s="89">
        <f t="shared" si="9"/>
        <v>0.54930555555555549</v>
      </c>
      <c r="R33" s="89">
        <f t="shared" si="10"/>
        <v>0.59097222222222212</v>
      </c>
      <c r="S33" s="89">
        <f t="shared" si="11"/>
        <v>0.63263888888888875</v>
      </c>
      <c r="T33" s="89">
        <f t="shared" si="12"/>
        <v>0.67430555555555549</v>
      </c>
      <c r="U33" s="89">
        <f t="shared" si="13"/>
        <v>0.71597222222222201</v>
      </c>
      <c r="V33" s="89">
        <f t="shared" si="14"/>
        <v>0.75763888888888875</v>
      </c>
    </row>
    <row r="34" spans="1:22" ht="15" customHeight="1" x14ac:dyDescent="0.25">
      <c r="A34" s="152">
        <f t="shared" si="2"/>
        <v>26</v>
      </c>
      <c r="B34" s="82" t="s">
        <v>34</v>
      </c>
      <c r="C34" s="142">
        <v>12</v>
      </c>
      <c r="D34" s="118"/>
      <c r="E34" s="117" t="s">
        <v>22</v>
      </c>
      <c r="F34" s="108" t="str">
        <f t="shared" si="15"/>
        <v>-</v>
      </c>
      <c r="G34" s="114">
        <v>1.7</v>
      </c>
      <c r="H34" s="115">
        <f t="shared" si="16"/>
        <v>31.599999999999998</v>
      </c>
      <c r="I34" s="107">
        <v>1.3888888888888889E-3</v>
      </c>
      <c r="J34" s="12">
        <f t="shared" si="17"/>
        <v>3.6805555555555543E-2</v>
      </c>
      <c r="K34" s="90">
        <f t="shared" si="3"/>
        <v>0.23124999999999987</v>
      </c>
      <c r="L34" s="89">
        <f t="shared" si="4"/>
        <v>0.27291666666666659</v>
      </c>
      <c r="M34" s="89">
        <f t="shared" si="5"/>
        <v>0.31458333333333321</v>
      </c>
      <c r="N34" s="89">
        <f t="shared" si="6"/>
        <v>0.3562499999999999</v>
      </c>
      <c r="O34" s="89">
        <f t="shared" si="7"/>
        <v>0.43263888888888874</v>
      </c>
      <c r="P34" s="89">
        <f t="shared" si="8"/>
        <v>0.50902777777777775</v>
      </c>
      <c r="Q34" s="89">
        <f t="shared" si="9"/>
        <v>0.55069444444444438</v>
      </c>
      <c r="R34" s="89">
        <f t="shared" si="10"/>
        <v>0.59236111111111101</v>
      </c>
      <c r="S34" s="89">
        <f t="shared" si="11"/>
        <v>0.63402777777777763</v>
      </c>
      <c r="T34" s="89">
        <f t="shared" si="12"/>
        <v>0.67569444444444438</v>
      </c>
      <c r="U34" s="89">
        <f t="shared" si="13"/>
        <v>0.71736111111111089</v>
      </c>
      <c r="V34" s="89">
        <f t="shared" si="14"/>
        <v>0.75902777777777763</v>
      </c>
    </row>
    <row r="35" spans="1:22" ht="15" customHeight="1" x14ac:dyDescent="0.25">
      <c r="A35" s="152">
        <f t="shared" si="2"/>
        <v>27</v>
      </c>
      <c r="B35" s="82" t="s">
        <v>35</v>
      </c>
      <c r="C35" s="142">
        <v>12</v>
      </c>
      <c r="D35" s="118"/>
      <c r="E35" s="117" t="s">
        <v>22</v>
      </c>
      <c r="F35" s="108" t="str">
        <f t="shared" si="15"/>
        <v>-</v>
      </c>
      <c r="G35" s="114">
        <v>1.1000000000000001</v>
      </c>
      <c r="H35" s="115">
        <f t="shared" si="16"/>
        <v>32.699999999999996</v>
      </c>
      <c r="I35" s="107">
        <v>1.3888888888888889E-3</v>
      </c>
      <c r="J35" s="12">
        <f t="shared" si="17"/>
        <v>3.8194444444444434E-2</v>
      </c>
      <c r="K35" s="90">
        <f t="shared" si="3"/>
        <v>0.23263888888888876</v>
      </c>
      <c r="L35" s="89">
        <f t="shared" si="4"/>
        <v>0.27430555555555547</v>
      </c>
      <c r="M35" s="89">
        <f t="shared" si="5"/>
        <v>0.3159722222222221</v>
      </c>
      <c r="N35" s="89">
        <f t="shared" si="6"/>
        <v>0.35763888888888878</v>
      </c>
      <c r="O35" s="89">
        <f t="shared" si="7"/>
        <v>0.43402777777777762</v>
      </c>
      <c r="P35" s="89">
        <f t="shared" si="8"/>
        <v>0.51041666666666663</v>
      </c>
      <c r="Q35" s="89">
        <f t="shared" si="9"/>
        <v>0.55208333333333326</v>
      </c>
      <c r="R35" s="89">
        <f t="shared" si="10"/>
        <v>0.59374999999999989</v>
      </c>
      <c r="S35" s="89">
        <f t="shared" si="11"/>
        <v>0.63541666666666652</v>
      </c>
      <c r="T35" s="89">
        <f t="shared" si="12"/>
        <v>0.67708333333333326</v>
      </c>
      <c r="U35" s="89">
        <f t="shared" si="13"/>
        <v>0.71874999999999978</v>
      </c>
      <c r="V35" s="89">
        <f t="shared" si="14"/>
        <v>0.76041666666666652</v>
      </c>
    </row>
    <row r="36" spans="1:22" ht="15" customHeight="1" x14ac:dyDescent="0.25">
      <c r="A36" s="152">
        <f t="shared" si="2"/>
        <v>28</v>
      </c>
      <c r="B36" s="82" t="s">
        <v>36</v>
      </c>
      <c r="C36" s="142"/>
      <c r="D36" s="118"/>
      <c r="E36" s="117" t="s">
        <v>23</v>
      </c>
      <c r="F36" s="108" t="str">
        <f t="shared" si="15"/>
        <v>-</v>
      </c>
      <c r="G36" s="119">
        <v>1.3</v>
      </c>
      <c r="H36" s="115">
        <f t="shared" si="16"/>
        <v>33.999999999999993</v>
      </c>
      <c r="I36" s="107">
        <v>1.3888888888888889E-3</v>
      </c>
      <c r="J36" s="12">
        <f t="shared" si="17"/>
        <v>3.9583333333333325E-2</v>
      </c>
      <c r="K36" s="90">
        <f t="shared" si="3"/>
        <v>0.23402777777777764</v>
      </c>
      <c r="L36" s="89">
        <f t="shared" si="4"/>
        <v>0.27569444444444435</v>
      </c>
      <c r="M36" s="89">
        <f t="shared" si="5"/>
        <v>0.31736111111111098</v>
      </c>
      <c r="N36" s="89">
        <f t="shared" si="6"/>
        <v>0.35902777777777767</v>
      </c>
      <c r="O36" s="89">
        <f t="shared" si="7"/>
        <v>0.43541666666666651</v>
      </c>
      <c r="P36" s="89">
        <f t="shared" si="8"/>
        <v>0.51180555555555551</v>
      </c>
      <c r="Q36" s="89">
        <f t="shared" si="9"/>
        <v>0.55347222222222214</v>
      </c>
      <c r="R36" s="89">
        <f t="shared" si="10"/>
        <v>0.59513888888888877</v>
      </c>
      <c r="S36" s="89">
        <f t="shared" si="11"/>
        <v>0.6368055555555554</v>
      </c>
      <c r="T36" s="89">
        <f t="shared" si="12"/>
        <v>0.67847222222222214</v>
      </c>
      <c r="U36" s="89">
        <f t="shared" si="13"/>
        <v>0.72013888888888866</v>
      </c>
      <c r="V36" s="89">
        <f t="shared" si="14"/>
        <v>0.7618055555555554</v>
      </c>
    </row>
    <row r="37" spans="1:22" ht="15" customHeight="1" x14ac:dyDescent="0.25">
      <c r="A37" s="152">
        <f t="shared" si="2"/>
        <v>29</v>
      </c>
      <c r="B37" s="82" t="s">
        <v>47</v>
      </c>
      <c r="C37" s="142"/>
      <c r="D37" s="118"/>
      <c r="E37" s="117" t="s">
        <v>23</v>
      </c>
      <c r="F37" s="108" t="str">
        <f t="shared" si="15"/>
        <v>-</v>
      </c>
      <c r="G37" s="114">
        <v>0.9</v>
      </c>
      <c r="H37" s="115">
        <f t="shared" si="16"/>
        <v>34.899999999999991</v>
      </c>
      <c r="I37" s="107">
        <v>6.9444444444444447E-4</v>
      </c>
      <c r="J37" s="12">
        <f t="shared" si="17"/>
        <v>4.0277777777777767E-2</v>
      </c>
      <c r="K37" s="90">
        <f t="shared" si="3"/>
        <v>0.23472222222222208</v>
      </c>
      <c r="L37" s="89">
        <f t="shared" si="4"/>
        <v>0.2763888888888888</v>
      </c>
      <c r="M37" s="89">
        <f t="shared" si="5"/>
        <v>0.31805555555555542</v>
      </c>
      <c r="N37" s="89">
        <f t="shared" si="6"/>
        <v>0.35972222222222211</v>
      </c>
      <c r="O37" s="89">
        <f t="shared" si="7"/>
        <v>0.43611111111111095</v>
      </c>
      <c r="P37" s="89">
        <f t="shared" si="8"/>
        <v>0.51249999999999996</v>
      </c>
      <c r="Q37" s="89">
        <f t="shared" si="9"/>
        <v>0.55416666666666659</v>
      </c>
      <c r="R37" s="89">
        <f t="shared" si="10"/>
        <v>0.59583333333333321</v>
      </c>
      <c r="S37" s="89">
        <f t="shared" si="11"/>
        <v>0.63749999999999984</v>
      </c>
      <c r="T37" s="89">
        <f t="shared" si="12"/>
        <v>0.67916666666666659</v>
      </c>
      <c r="U37" s="89">
        <f t="shared" si="13"/>
        <v>0.7208333333333331</v>
      </c>
      <c r="V37" s="89">
        <f t="shared" si="14"/>
        <v>0.76249999999999984</v>
      </c>
    </row>
    <row r="38" spans="1:22" ht="15" customHeight="1" x14ac:dyDescent="0.25">
      <c r="A38" s="152">
        <f t="shared" si="2"/>
        <v>30</v>
      </c>
      <c r="B38" s="83" t="s">
        <v>65</v>
      </c>
      <c r="C38" s="142"/>
      <c r="D38" s="118"/>
      <c r="E38" s="117" t="s">
        <v>23</v>
      </c>
      <c r="F38" s="108" t="str">
        <f t="shared" si="15"/>
        <v>-</v>
      </c>
      <c r="G38" s="114">
        <v>1.1000000000000001</v>
      </c>
      <c r="H38" s="115">
        <f t="shared" si="16"/>
        <v>35.999999999999993</v>
      </c>
      <c r="I38" s="107">
        <v>1.3888888888888889E-3</v>
      </c>
      <c r="J38" s="12">
        <f t="shared" si="17"/>
        <v>4.1666666666666657E-2</v>
      </c>
      <c r="K38" s="90">
        <f t="shared" si="3"/>
        <v>0.23611111111111097</v>
      </c>
      <c r="L38" s="89">
        <f t="shared" si="4"/>
        <v>0.27777777777777768</v>
      </c>
      <c r="M38" s="89">
        <f t="shared" si="5"/>
        <v>0.31944444444444431</v>
      </c>
      <c r="N38" s="89">
        <f t="shared" si="6"/>
        <v>0.36111111111111099</v>
      </c>
      <c r="O38" s="89">
        <f t="shared" si="7"/>
        <v>0.43749999999999983</v>
      </c>
      <c r="P38" s="89">
        <f t="shared" si="8"/>
        <v>0.51388888888888884</v>
      </c>
      <c r="Q38" s="89">
        <f t="shared" si="9"/>
        <v>0.55555555555555547</v>
      </c>
      <c r="R38" s="89">
        <f t="shared" si="10"/>
        <v>0.5972222222222221</v>
      </c>
      <c r="S38" s="89">
        <f t="shared" si="11"/>
        <v>0.63888888888888873</v>
      </c>
      <c r="T38" s="89">
        <f t="shared" si="12"/>
        <v>0.68055555555555547</v>
      </c>
      <c r="U38" s="89">
        <f t="shared" si="13"/>
        <v>0.72222222222222199</v>
      </c>
      <c r="V38" s="89">
        <f t="shared" si="14"/>
        <v>0.76388888888888873</v>
      </c>
    </row>
    <row r="39" spans="1:22" ht="15" customHeight="1" x14ac:dyDescent="0.25">
      <c r="A39" s="152">
        <f t="shared" si="2"/>
        <v>31</v>
      </c>
      <c r="B39" s="82" t="s">
        <v>37</v>
      </c>
      <c r="C39" s="142"/>
      <c r="D39" s="118"/>
      <c r="E39" s="117" t="s">
        <v>23</v>
      </c>
      <c r="F39" s="108" t="str">
        <f t="shared" si="15"/>
        <v>-</v>
      </c>
      <c r="G39" s="114">
        <v>0.8</v>
      </c>
      <c r="H39" s="115">
        <f t="shared" si="16"/>
        <v>36.79999999999999</v>
      </c>
      <c r="I39" s="107">
        <v>6.9444444444444447E-4</v>
      </c>
      <c r="J39" s="12">
        <f t="shared" si="17"/>
        <v>4.2361111111111099E-2</v>
      </c>
      <c r="K39" s="90">
        <f t="shared" si="3"/>
        <v>0.23680555555555541</v>
      </c>
      <c r="L39" s="89">
        <f t="shared" si="4"/>
        <v>0.27847222222222212</v>
      </c>
      <c r="M39" s="89">
        <f t="shared" si="5"/>
        <v>0.32013888888888875</v>
      </c>
      <c r="N39" s="89">
        <f t="shared" si="6"/>
        <v>0.36180555555555544</v>
      </c>
      <c r="O39" s="89">
        <f t="shared" si="7"/>
        <v>0.43819444444444428</v>
      </c>
      <c r="P39" s="89">
        <f t="shared" si="8"/>
        <v>0.51458333333333328</v>
      </c>
      <c r="Q39" s="89">
        <f t="shared" si="9"/>
        <v>0.55624999999999991</v>
      </c>
      <c r="R39" s="89">
        <f t="shared" si="10"/>
        <v>0.59791666666666654</v>
      </c>
      <c r="S39" s="89">
        <f t="shared" si="11"/>
        <v>0.63958333333333317</v>
      </c>
      <c r="T39" s="89">
        <f t="shared" si="12"/>
        <v>0.68124999999999991</v>
      </c>
      <c r="U39" s="89">
        <f t="shared" si="13"/>
        <v>0.72291666666666643</v>
      </c>
      <c r="V39" s="89">
        <f t="shared" si="14"/>
        <v>0.76458333333333317</v>
      </c>
    </row>
    <row r="40" spans="1:22" ht="15" customHeight="1" x14ac:dyDescent="0.25">
      <c r="A40" s="152">
        <f t="shared" si="2"/>
        <v>32</v>
      </c>
      <c r="B40" s="82" t="s">
        <v>38</v>
      </c>
      <c r="C40" s="82"/>
      <c r="D40" s="118"/>
      <c r="E40" s="117" t="s">
        <v>23</v>
      </c>
      <c r="F40" s="108" t="str">
        <f t="shared" si="15"/>
        <v>-</v>
      </c>
      <c r="G40" s="114">
        <v>0.8</v>
      </c>
      <c r="H40" s="115">
        <f t="shared" si="16"/>
        <v>37.599999999999987</v>
      </c>
      <c r="I40" s="107">
        <v>1.3888888888888889E-3</v>
      </c>
      <c r="J40" s="12">
        <f t="shared" si="17"/>
        <v>4.374999999999999E-2</v>
      </c>
      <c r="K40" s="90">
        <f t="shared" si="3"/>
        <v>0.23819444444444429</v>
      </c>
      <c r="L40" s="89">
        <f t="shared" si="4"/>
        <v>0.27986111111111101</v>
      </c>
      <c r="M40" s="89">
        <f t="shared" si="5"/>
        <v>0.32152777777777763</v>
      </c>
      <c r="N40" s="89">
        <f t="shared" si="6"/>
        <v>0.36319444444444432</v>
      </c>
      <c r="O40" s="89">
        <f t="shared" si="7"/>
        <v>0.43958333333333316</v>
      </c>
      <c r="P40" s="89">
        <f t="shared" si="8"/>
        <v>0.51597222222222217</v>
      </c>
      <c r="Q40" s="89">
        <f t="shared" si="9"/>
        <v>0.5576388888888888</v>
      </c>
      <c r="R40" s="89">
        <f t="shared" si="10"/>
        <v>0.59930555555555542</v>
      </c>
      <c r="S40" s="89">
        <f t="shared" si="11"/>
        <v>0.64097222222222205</v>
      </c>
      <c r="T40" s="89">
        <f t="shared" si="12"/>
        <v>0.6826388888888888</v>
      </c>
      <c r="U40" s="89">
        <f t="shared" si="13"/>
        <v>0.72430555555555531</v>
      </c>
      <c r="V40" s="89">
        <f t="shared" si="14"/>
        <v>0.76597222222222205</v>
      </c>
    </row>
    <row r="41" spans="1:22" ht="15" customHeight="1" x14ac:dyDescent="0.25">
      <c r="A41" s="152">
        <f t="shared" si="2"/>
        <v>33</v>
      </c>
      <c r="B41" s="82" t="s">
        <v>39</v>
      </c>
      <c r="C41" s="82"/>
      <c r="D41" s="118"/>
      <c r="E41" s="117" t="s">
        <v>23</v>
      </c>
      <c r="F41" s="108" t="str">
        <f t="shared" si="15"/>
        <v>-</v>
      </c>
      <c r="G41" s="114">
        <v>2</v>
      </c>
      <c r="H41" s="115">
        <f t="shared" si="16"/>
        <v>39.599999999999987</v>
      </c>
      <c r="I41" s="107">
        <v>1.3888888888888889E-3</v>
      </c>
      <c r="J41" s="12">
        <f t="shared" si="17"/>
        <v>4.5138888888888881E-2</v>
      </c>
      <c r="K41" s="90">
        <f t="shared" si="3"/>
        <v>0.23958333333333318</v>
      </c>
      <c r="L41" s="89">
        <f t="shared" si="4"/>
        <v>0.28124999999999989</v>
      </c>
      <c r="M41" s="89">
        <f t="shared" si="5"/>
        <v>0.32291666666666652</v>
      </c>
      <c r="N41" s="89">
        <f t="shared" si="6"/>
        <v>0.3645833333333332</v>
      </c>
      <c r="O41" s="89">
        <f t="shared" si="7"/>
        <v>0.44097222222222204</v>
      </c>
      <c r="P41" s="89">
        <f t="shared" si="8"/>
        <v>0.51736111111111105</v>
      </c>
      <c r="Q41" s="89">
        <f t="shared" si="9"/>
        <v>0.55902777777777768</v>
      </c>
      <c r="R41" s="89">
        <f t="shared" si="10"/>
        <v>0.60069444444444431</v>
      </c>
      <c r="S41" s="89">
        <f t="shared" si="11"/>
        <v>0.64236111111111094</v>
      </c>
      <c r="T41" s="89">
        <f t="shared" si="12"/>
        <v>0.68402777777777768</v>
      </c>
      <c r="U41" s="89">
        <f t="shared" si="13"/>
        <v>0.7256944444444442</v>
      </c>
      <c r="V41" s="89">
        <f t="shared" si="14"/>
        <v>0.76736111111111094</v>
      </c>
    </row>
    <row r="42" spans="1:22" ht="15" customHeight="1" x14ac:dyDescent="0.25">
      <c r="A42" s="152">
        <f t="shared" si="2"/>
        <v>34</v>
      </c>
      <c r="B42" s="82" t="s">
        <v>102</v>
      </c>
      <c r="C42" s="82"/>
      <c r="D42" s="118" t="s">
        <v>101</v>
      </c>
      <c r="E42" s="117" t="s">
        <v>20</v>
      </c>
      <c r="F42" s="108" t="str">
        <f t="shared" si="15"/>
        <v>-</v>
      </c>
      <c r="G42" s="114">
        <v>1.9</v>
      </c>
      <c r="H42" s="115">
        <f t="shared" si="16"/>
        <v>41.499999999999986</v>
      </c>
      <c r="I42" s="107">
        <v>1.3888888888888889E-3</v>
      </c>
      <c r="J42" s="12">
        <f t="shared" si="17"/>
        <v>4.6527777777777772E-2</v>
      </c>
      <c r="K42" s="90">
        <f t="shared" si="3"/>
        <v>0.24097222222222206</v>
      </c>
      <c r="L42" s="89">
        <f t="shared" si="4"/>
        <v>0.28263888888888877</v>
      </c>
      <c r="M42" s="89">
        <f t="shared" si="5"/>
        <v>0.3243055555555554</v>
      </c>
      <c r="N42" s="89">
        <f t="shared" si="6"/>
        <v>0.36597222222222209</v>
      </c>
      <c r="O42" s="89">
        <f t="shared" si="7"/>
        <v>0.44236111111111093</v>
      </c>
      <c r="P42" s="89">
        <f t="shared" si="8"/>
        <v>0.51874999999999993</v>
      </c>
      <c r="Q42" s="89">
        <f t="shared" si="9"/>
        <v>0.56041666666666656</v>
      </c>
      <c r="R42" s="89">
        <f t="shared" si="10"/>
        <v>0.60208333333333319</v>
      </c>
      <c r="S42" s="89">
        <f t="shared" si="11"/>
        <v>0.64374999999999982</v>
      </c>
      <c r="T42" s="89">
        <f t="shared" si="12"/>
        <v>0.68541666666666656</v>
      </c>
      <c r="U42" s="89">
        <f t="shared" si="13"/>
        <v>0.72708333333333308</v>
      </c>
      <c r="V42" s="89">
        <f t="shared" si="14"/>
        <v>0.76874999999999982</v>
      </c>
    </row>
    <row r="43" spans="1:22" ht="15" customHeight="1" x14ac:dyDescent="0.25">
      <c r="A43" s="152">
        <f t="shared" si="2"/>
        <v>35</v>
      </c>
      <c r="B43" s="82" t="s">
        <v>99</v>
      </c>
      <c r="C43" s="82"/>
      <c r="D43" s="118" t="s">
        <v>100</v>
      </c>
      <c r="E43" s="117" t="s">
        <v>20</v>
      </c>
      <c r="F43" s="108" t="str">
        <f t="shared" si="15"/>
        <v>-</v>
      </c>
      <c r="G43" s="120">
        <v>1.8</v>
      </c>
      <c r="H43" s="115">
        <f t="shared" si="16"/>
        <v>43.299999999999983</v>
      </c>
      <c r="I43" s="107">
        <v>1.3888888888888889E-3</v>
      </c>
      <c r="J43" s="12">
        <f t="shared" si="17"/>
        <v>4.7916666666666663E-2</v>
      </c>
      <c r="K43" s="90">
        <f t="shared" si="3"/>
        <v>0.24236111111111094</v>
      </c>
      <c r="L43" s="89">
        <f t="shared" si="4"/>
        <v>0.28402777777777766</v>
      </c>
      <c r="M43" s="89">
        <f t="shared" si="5"/>
        <v>0.32569444444444429</v>
      </c>
      <c r="N43" s="89">
        <f t="shared" si="6"/>
        <v>0.36736111111111097</v>
      </c>
      <c r="O43" s="89">
        <f t="shared" si="7"/>
        <v>0.44374999999999981</v>
      </c>
      <c r="P43" s="89">
        <f t="shared" si="8"/>
        <v>0.52013888888888882</v>
      </c>
      <c r="Q43" s="89">
        <f t="shared" si="9"/>
        <v>0.56180555555555545</v>
      </c>
      <c r="R43" s="89">
        <f t="shared" si="10"/>
        <v>0.60347222222222208</v>
      </c>
      <c r="S43" s="89">
        <f t="shared" si="11"/>
        <v>0.64513888888888871</v>
      </c>
      <c r="T43" s="89">
        <f t="shared" si="12"/>
        <v>0.68680555555555545</v>
      </c>
      <c r="U43" s="89">
        <f t="shared" si="13"/>
        <v>0.72847222222222197</v>
      </c>
      <c r="V43" s="89">
        <f t="shared" si="14"/>
        <v>0.77013888888888871</v>
      </c>
    </row>
    <row r="44" spans="1:22" ht="15" customHeight="1" x14ac:dyDescent="0.25">
      <c r="A44" s="152">
        <f t="shared" si="2"/>
        <v>36</v>
      </c>
      <c r="B44" s="82" t="s">
        <v>40</v>
      </c>
      <c r="C44" s="142"/>
      <c r="D44" s="118"/>
      <c r="E44" s="117" t="s">
        <v>51</v>
      </c>
      <c r="F44" s="108" t="str">
        <f t="shared" si="15"/>
        <v>-</v>
      </c>
      <c r="G44" s="120">
        <v>2.2999999999999998</v>
      </c>
      <c r="H44" s="115">
        <f t="shared" si="16"/>
        <v>45.59999999999998</v>
      </c>
      <c r="I44" s="107">
        <v>2.0833333333333333E-3</v>
      </c>
      <c r="J44" s="12">
        <f t="shared" si="17"/>
        <v>4.9999999999999996E-2</v>
      </c>
      <c r="K44" s="90">
        <f t="shared" si="3"/>
        <v>0.24444444444444427</v>
      </c>
      <c r="L44" s="89">
        <f t="shared" si="4"/>
        <v>0.28611111111111098</v>
      </c>
      <c r="M44" s="89">
        <f t="shared" si="5"/>
        <v>0.32777777777777761</v>
      </c>
      <c r="N44" s="89">
        <f t="shared" si="6"/>
        <v>0.3694444444444443</v>
      </c>
      <c r="O44" s="89">
        <f t="shared" si="7"/>
        <v>0.44583333333333314</v>
      </c>
      <c r="P44" s="89">
        <f t="shared" si="8"/>
        <v>0.52222222222222214</v>
      </c>
      <c r="Q44" s="89">
        <f t="shared" si="9"/>
        <v>0.56388888888888877</v>
      </c>
      <c r="R44" s="89">
        <f t="shared" si="10"/>
        <v>0.6055555555555554</v>
      </c>
      <c r="S44" s="89">
        <f t="shared" si="11"/>
        <v>0.64722222222222203</v>
      </c>
      <c r="T44" s="89">
        <f t="shared" si="12"/>
        <v>0.68888888888888877</v>
      </c>
      <c r="U44" s="89">
        <f t="shared" si="13"/>
        <v>0.73055555555555529</v>
      </c>
      <c r="V44" s="89">
        <f t="shared" si="14"/>
        <v>0.77222222222222203</v>
      </c>
    </row>
    <row r="45" spans="1:22" ht="15" customHeight="1" x14ac:dyDescent="0.25">
      <c r="A45" s="152">
        <f t="shared" si="2"/>
        <v>37</v>
      </c>
      <c r="B45" s="82" t="s">
        <v>41</v>
      </c>
      <c r="C45" s="142"/>
      <c r="D45" s="118"/>
      <c r="E45" s="117" t="s">
        <v>51</v>
      </c>
      <c r="F45" s="108" t="str">
        <f t="shared" si="15"/>
        <v>-</v>
      </c>
      <c r="G45" s="114">
        <v>1.5</v>
      </c>
      <c r="H45" s="115">
        <f t="shared" si="16"/>
        <v>47.09999999999998</v>
      </c>
      <c r="I45" s="107">
        <v>2.0833333333333333E-3</v>
      </c>
      <c r="J45" s="12">
        <f t="shared" si="17"/>
        <v>5.2083333333333329E-2</v>
      </c>
      <c r="K45" s="90">
        <f t="shared" si="3"/>
        <v>0.2465277777777776</v>
      </c>
      <c r="L45" s="89">
        <f t="shared" si="4"/>
        <v>0.28819444444444431</v>
      </c>
      <c r="M45" s="89">
        <f t="shared" si="5"/>
        <v>0.32986111111111094</v>
      </c>
      <c r="N45" s="89">
        <f t="shared" si="6"/>
        <v>0.37152777777777762</v>
      </c>
      <c r="O45" s="89">
        <f t="shared" si="7"/>
        <v>0.44791666666666646</v>
      </c>
      <c r="P45" s="89">
        <f t="shared" si="8"/>
        <v>0.52430555555555547</v>
      </c>
      <c r="Q45" s="89">
        <f t="shared" si="9"/>
        <v>0.5659722222222221</v>
      </c>
      <c r="R45" s="89">
        <f t="shared" si="10"/>
        <v>0.60763888888888873</v>
      </c>
      <c r="S45" s="89">
        <f t="shared" si="11"/>
        <v>0.64930555555555536</v>
      </c>
      <c r="T45" s="89">
        <f t="shared" si="12"/>
        <v>0.6909722222222221</v>
      </c>
      <c r="U45" s="89">
        <f t="shared" si="13"/>
        <v>0.73263888888888862</v>
      </c>
      <c r="V45" s="89">
        <f t="shared" si="14"/>
        <v>0.77430555555555536</v>
      </c>
    </row>
    <row r="46" spans="1:22" ht="15" customHeight="1" x14ac:dyDescent="0.25">
      <c r="A46" s="152">
        <f t="shared" si="2"/>
        <v>38</v>
      </c>
      <c r="B46" s="82" t="s">
        <v>42</v>
      </c>
      <c r="C46" s="142">
        <v>12</v>
      </c>
      <c r="D46" s="118"/>
      <c r="E46" s="117" t="s">
        <v>22</v>
      </c>
      <c r="F46" s="108" t="str">
        <f t="shared" si="15"/>
        <v>-</v>
      </c>
      <c r="G46" s="114">
        <v>0.7</v>
      </c>
      <c r="H46" s="115">
        <f t="shared" si="16"/>
        <v>47.799999999999983</v>
      </c>
      <c r="I46" s="107">
        <v>1.3888888888888889E-3</v>
      </c>
      <c r="J46" s="12">
        <f t="shared" si="17"/>
        <v>5.347222222222222E-2</v>
      </c>
      <c r="K46" s="90">
        <f t="shared" si="3"/>
        <v>0.24791666666666648</v>
      </c>
      <c r="L46" s="89">
        <f t="shared" si="4"/>
        <v>0.28958333333333319</v>
      </c>
      <c r="M46" s="89">
        <f t="shared" si="5"/>
        <v>0.33124999999999982</v>
      </c>
      <c r="N46" s="89">
        <f t="shared" si="6"/>
        <v>0.37291666666666651</v>
      </c>
      <c r="O46" s="89">
        <f t="shared" si="7"/>
        <v>0.44930555555555535</v>
      </c>
      <c r="P46" s="89">
        <f t="shared" si="8"/>
        <v>0.52569444444444435</v>
      </c>
      <c r="Q46" s="89">
        <f t="shared" si="9"/>
        <v>0.56736111111111098</v>
      </c>
      <c r="R46" s="89">
        <f t="shared" si="10"/>
        <v>0.60902777777777761</v>
      </c>
      <c r="S46" s="89">
        <f t="shared" si="11"/>
        <v>0.65069444444444424</v>
      </c>
      <c r="T46" s="89">
        <f t="shared" si="12"/>
        <v>0.69236111111111098</v>
      </c>
      <c r="U46" s="89">
        <f t="shared" si="13"/>
        <v>0.7340277777777775</v>
      </c>
      <c r="V46" s="89">
        <f t="shared" si="14"/>
        <v>0.77569444444444424</v>
      </c>
    </row>
    <row r="47" spans="1:22" ht="15" customHeight="1" x14ac:dyDescent="0.25">
      <c r="A47" s="152">
        <f t="shared" si="2"/>
        <v>39</v>
      </c>
      <c r="B47" s="82" t="s">
        <v>43</v>
      </c>
      <c r="C47" s="142">
        <v>12</v>
      </c>
      <c r="D47" s="118"/>
      <c r="E47" s="117" t="s">
        <v>22</v>
      </c>
      <c r="F47" s="108" t="str">
        <f t="shared" si="15"/>
        <v>-</v>
      </c>
      <c r="G47" s="114">
        <v>0.9</v>
      </c>
      <c r="H47" s="115">
        <f t="shared" si="16"/>
        <v>48.699999999999982</v>
      </c>
      <c r="I47" s="107">
        <v>1.3888888888888889E-3</v>
      </c>
      <c r="J47" s="12">
        <f t="shared" si="17"/>
        <v>5.486111111111111E-2</v>
      </c>
      <c r="K47" s="90">
        <f t="shared" si="3"/>
        <v>0.24930555555555536</v>
      </c>
      <c r="L47" s="89">
        <f t="shared" si="4"/>
        <v>0.29097222222222208</v>
      </c>
      <c r="M47" s="89">
        <f t="shared" si="5"/>
        <v>0.33263888888888871</v>
      </c>
      <c r="N47" s="89">
        <f t="shared" si="6"/>
        <v>0.37430555555555539</v>
      </c>
      <c r="O47" s="89">
        <f t="shared" si="7"/>
        <v>0.45069444444444423</v>
      </c>
      <c r="P47" s="89">
        <f t="shared" si="8"/>
        <v>0.52708333333333324</v>
      </c>
      <c r="Q47" s="89">
        <f t="shared" si="9"/>
        <v>0.56874999999999987</v>
      </c>
      <c r="R47" s="89">
        <f t="shared" si="10"/>
        <v>0.6104166666666665</v>
      </c>
      <c r="S47" s="89">
        <f t="shared" si="11"/>
        <v>0.65208333333333313</v>
      </c>
      <c r="T47" s="89">
        <f t="shared" si="12"/>
        <v>0.69374999999999987</v>
      </c>
      <c r="U47" s="89">
        <f t="shared" si="13"/>
        <v>0.73541666666666639</v>
      </c>
      <c r="V47" s="89">
        <f t="shared" si="14"/>
        <v>0.77708333333333313</v>
      </c>
    </row>
    <row r="48" spans="1:22" ht="15" customHeight="1" x14ac:dyDescent="0.25">
      <c r="A48" s="152">
        <f t="shared" si="2"/>
        <v>40</v>
      </c>
      <c r="B48" s="82" t="s">
        <v>44</v>
      </c>
      <c r="C48" s="142">
        <v>12</v>
      </c>
      <c r="D48" s="118"/>
      <c r="E48" s="117" t="s">
        <v>22</v>
      </c>
      <c r="F48" s="108" t="str">
        <f t="shared" si="15"/>
        <v>-</v>
      </c>
      <c r="G48" s="114">
        <v>1.1000000000000001</v>
      </c>
      <c r="H48" s="115">
        <f t="shared" si="16"/>
        <v>49.799999999999983</v>
      </c>
      <c r="I48" s="107">
        <v>1.3888888888888889E-3</v>
      </c>
      <c r="J48" s="12">
        <f t="shared" si="17"/>
        <v>5.6250000000000001E-2</v>
      </c>
      <c r="K48" s="90">
        <f t="shared" si="3"/>
        <v>0.25069444444444428</v>
      </c>
      <c r="L48" s="89">
        <f t="shared" si="4"/>
        <v>0.29236111111111096</v>
      </c>
      <c r="M48" s="89">
        <f t="shared" si="5"/>
        <v>0.33402777777777759</v>
      </c>
      <c r="N48" s="89">
        <f t="shared" si="6"/>
        <v>0.37569444444444428</v>
      </c>
      <c r="O48" s="89">
        <f t="shared" si="7"/>
        <v>0.45208333333333311</v>
      </c>
      <c r="P48" s="89">
        <f t="shared" si="8"/>
        <v>0.52847222222222212</v>
      </c>
      <c r="Q48" s="89">
        <f t="shared" si="9"/>
        <v>0.57013888888888875</v>
      </c>
      <c r="R48" s="89">
        <f t="shared" si="10"/>
        <v>0.61180555555555538</v>
      </c>
      <c r="S48" s="89">
        <f t="shared" si="11"/>
        <v>0.65347222222222201</v>
      </c>
      <c r="T48" s="89">
        <f t="shared" si="12"/>
        <v>0.69513888888888875</v>
      </c>
      <c r="U48" s="89">
        <f t="shared" si="13"/>
        <v>0.73680555555555527</v>
      </c>
      <c r="V48" s="89">
        <f t="shared" si="14"/>
        <v>0.77847222222222201</v>
      </c>
    </row>
    <row r="49" spans="1:22" ht="15" customHeight="1" x14ac:dyDescent="0.25">
      <c r="A49" s="152">
        <f t="shared" si="2"/>
        <v>41</v>
      </c>
      <c r="B49" s="82" t="s">
        <v>71</v>
      </c>
      <c r="C49" s="142">
        <v>12</v>
      </c>
      <c r="D49" s="118"/>
      <c r="E49" s="117" t="s">
        <v>22</v>
      </c>
      <c r="F49" s="108" t="str">
        <f t="shared" si="15"/>
        <v>-</v>
      </c>
      <c r="G49" s="114">
        <v>0.7</v>
      </c>
      <c r="H49" s="115">
        <f t="shared" si="16"/>
        <v>50.499999999999986</v>
      </c>
      <c r="I49" s="107">
        <v>6.9444444444444447E-4</v>
      </c>
      <c r="J49" s="12">
        <f t="shared" si="17"/>
        <v>5.6944444444444443E-2</v>
      </c>
      <c r="K49" s="90">
        <f t="shared" si="3"/>
        <v>0.25138888888888872</v>
      </c>
      <c r="L49" s="89">
        <f t="shared" si="4"/>
        <v>0.2930555555555554</v>
      </c>
      <c r="M49" s="89">
        <f t="shared" si="5"/>
        <v>0.33472222222222203</v>
      </c>
      <c r="N49" s="89">
        <f t="shared" si="6"/>
        <v>0.37638888888888872</v>
      </c>
      <c r="O49" s="89">
        <f t="shared" si="7"/>
        <v>0.45277777777777756</v>
      </c>
      <c r="P49" s="89">
        <f t="shared" si="8"/>
        <v>0.52916666666666656</v>
      </c>
      <c r="Q49" s="89">
        <f t="shared" si="9"/>
        <v>0.57083333333333319</v>
      </c>
      <c r="R49" s="89">
        <f t="shared" si="10"/>
        <v>0.61249999999999982</v>
      </c>
      <c r="S49" s="89">
        <f t="shared" si="11"/>
        <v>0.65416666666666645</v>
      </c>
      <c r="T49" s="89">
        <f t="shared" si="12"/>
        <v>0.69583333333333319</v>
      </c>
      <c r="U49" s="89">
        <f t="shared" si="13"/>
        <v>0.73749999999999971</v>
      </c>
      <c r="V49" s="89">
        <f t="shared" si="14"/>
        <v>0.77916666666666645</v>
      </c>
    </row>
    <row r="50" spans="1:22" ht="15" customHeight="1" x14ac:dyDescent="0.25">
      <c r="A50" s="152">
        <f t="shared" si="2"/>
        <v>42</v>
      </c>
      <c r="B50" s="82" t="s">
        <v>48</v>
      </c>
      <c r="C50" s="142">
        <v>12</v>
      </c>
      <c r="D50" s="118"/>
      <c r="E50" s="117" t="s">
        <v>22</v>
      </c>
      <c r="F50" s="108" t="str">
        <f t="shared" si="15"/>
        <v>-</v>
      </c>
      <c r="G50" s="114">
        <v>1</v>
      </c>
      <c r="H50" s="115">
        <f t="shared" si="16"/>
        <v>51.499999999999986</v>
      </c>
      <c r="I50" s="107">
        <v>1.3888888888888889E-3</v>
      </c>
      <c r="J50" s="12">
        <f t="shared" si="17"/>
        <v>5.8333333333333334E-2</v>
      </c>
      <c r="K50" s="90">
        <f t="shared" si="3"/>
        <v>0.2527777777777776</v>
      </c>
      <c r="L50" s="89">
        <f t="shared" si="4"/>
        <v>0.29444444444444429</v>
      </c>
      <c r="M50" s="89">
        <f t="shared" si="5"/>
        <v>0.33611111111111092</v>
      </c>
      <c r="N50" s="89">
        <f t="shared" si="6"/>
        <v>0.3777777777777776</v>
      </c>
      <c r="O50" s="89">
        <f t="shared" si="7"/>
        <v>0.45416666666666644</v>
      </c>
      <c r="P50" s="89">
        <f t="shared" si="8"/>
        <v>0.53055555555555545</v>
      </c>
      <c r="Q50" s="89">
        <f t="shared" si="9"/>
        <v>0.57222222222222208</v>
      </c>
      <c r="R50" s="89">
        <f t="shared" si="10"/>
        <v>0.61388888888888871</v>
      </c>
      <c r="S50" s="89">
        <f t="shared" si="11"/>
        <v>0.65555555555555534</v>
      </c>
      <c r="T50" s="89">
        <f t="shared" si="12"/>
        <v>0.69722222222222208</v>
      </c>
      <c r="U50" s="89">
        <f t="shared" si="13"/>
        <v>0.7388888888888886</v>
      </c>
      <c r="V50" s="89">
        <f t="shared" si="14"/>
        <v>0.78055555555555534</v>
      </c>
    </row>
    <row r="51" spans="1:22" ht="15" customHeight="1" x14ac:dyDescent="0.25">
      <c r="A51" s="152">
        <f t="shared" si="2"/>
        <v>43</v>
      </c>
      <c r="B51" s="82" t="s">
        <v>45</v>
      </c>
      <c r="C51" s="142">
        <v>12</v>
      </c>
      <c r="D51" s="118"/>
      <c r="E51" s="117" t="s">
        <v>22</v>
      </c>
      <c r="F51" s="108" t="str">
        <f t="shared" si="15"/>
        <v>-</v>
      </c>
      <c r="G51" s="114">
        <v>0.9</v>
      </c>
      <c r="H51" s="115">
        <f t="shared" si="16"/>
        <v>52.399999999999984</v>
      </c>
      <c r="I51" s="107">
        <v>1.3888888888888889E-3</v>
      </c>
      <c r="J51" s="12">
        <f t="shared" si="17"/>
        <v>5.9722222222222225E-2</v>
      </c>
      <c r="K51" s="90">
        <f t="shared" si="3"/>
        <v>0.25416666666666649</v>
      </c>
      <c r="L51" s="89">
        <f t="shared" si="4"/>
        <v>0.29583333333333317</v>
      </c>
      <c r="M51" s="89">
        <f t="shared" si="5"/>
        <v>0.3374999999999998</v>
      </c>
      <c r="N51" s="89">
        <f t="shared" si="6"/>
        <v>0.37916666666666649</v>
      </c>
      <c r="O51" s="89">
        <f t="shared" si="7"/>
        <v>0.45555555555555532</v>
      </c>
      <c r="P51" s="89">
        <f t="shared" si="8"/>
        <v>0.53194444444444433</v>
      </c>
      <c r="Q51" s="89">
        <f t="shared" si="9"/>
        <v>0.57361111111111096</v>
      </c>
      <c r="R51" s="89">
        <f t="shared" si="10"/>
        <v>0.61527777777777759</v>
      </c>
      <c r="S51" s="89">
        <f t="shared" si="11"/>
        <v>0.65694444444444422</v>
      </c>
      <c r="T51" s="89">
        <f t="shared" si="12"/>
        <v>0.69861111111111096</v>
      </c>
      <c r="U51" s="89">
        <f t="shared" si="13"/>
        <v>0.74027777777777748</v>
      </c>
      <c r="V51" s="89">
        <f t="shared" si="14"/>
        <v>0.78194444444444422</v>
      </c>
    </row>
    <row r="52" spans="1:22" ht="15" customHeight="1" x14ac:dyDescent="0.25">
      <c r="A52" s="152">
        <f t="shared" si="2"/>
        <v>44</v>
      </c>
      <c r="B52" s="82" t="s">
        <v>64</v>
      </c>
      <c r="C52" s="82"/>
      <c r="D52" s="118"/>
      <c r="E52" s="117" t="s">
        <v>20</v>
      </c>
      <c r="F52" s="108"/>
      <c r="G52" s="114">
        <v>1.6</v>
      </c>
      <c r="H52" s="115">
        <f t="shared" si="16"/>
        <v>53.999999999999986</v>
      </c>
      <c r="I52" s="107">
        <v>1.3888888888888889E-3</v>
      </c>
      <c r="J52" s="12">
        <f t="shared" si="17"/>
        <v>6.1111111111111116E-2</v>
      </c>
      <c r="K52" s="90">
        <f t="shared" si="3"/>
        <v>0.25555555555555537</v>
      </c>
      <c r="L52" s="89">
        <f t="shared" si="4"/>
        <v>0.29722222222222205</v>
      </c>
      <c r="M52" s="89">
        <f t="shared" si="5"/>
        <v>0.33888888888888868</v>
      </c>
      <c r="N52" s="89">
        <f t="shared" si="6"/>
        <v>0.38055555555555537</v>
      </c>
      <c r="O52" s="89">
        <f t="shared" si="7"/>
        <v>0.45694444444444421</v>
      </c>
      <c r="P52" s="89">
        <f t="shared" si="8"/>
        <v>0.53333333333333321</v>
      </c>
      <c r="Q52" s="89">
        <f t="shared" si="9"/>
        <v>0.57499999999999984</v>
      </c>
      <c r="R52" s="89">
        <f t="shared" si="10"/>
        <v>0.61666666666666647</v>
      </c>
      <c r="S52" s="89">
        <f t="shared" si="11"/>
        <v>0.6583333333333331</v>
      </c>
      <c r="T52" s="89">
        <f t="shared" si="12"/>
        <v>0.69999999999999984</v>
      </c>
      <c r="U52" s="89">
        <f t="shared" si="13"/>
        <v>0.74166666666666636</v>
      </c>
      <c r="V52" s="89">
        <f t="shared" si="14"/>
        <v>0.7833333333333331</v>
      </c>
    </row>
    <row r="53" spans="1:22" ht="15" customHeight="1" x14ac:dyDescent="0.25">
      <c r="A53" s="152">
        <f t="shared" si="2"/>
        <v>45</v>
      </c>
      <c r="B53" s="82" t="s">
        <v>49</v>
      </c>
      <c r="C53" s="82"/>
      <c r="D53" s="118"/>
      <c r="E53" s="117" t="s">
        <v>20</v>
      </c>
      <c r="F53" s="108" t="str">
        <f t="shared" si="15"/>
        <v>-</v>
      </c>
      <c r="G53" s="114">
        <v>1.1000000000000001</v>
      </c>
      <c r="H53" s="115">
        <f t="shared" si="16"/>
        <v>55.099999999999987</v>
      </c>
      <c r="I53" s="107">
        <v>1.3888888888888889E-3</v>
      </c>
      <c r="J53" s="12">
        <f t="shared" si="17"/>
        <v>6.25E-2</v>
      </c>
      <c r="K53" s="90">
        <f t="shared" si="3"/>
        <v>0.25694444444444425</v>
      </c>
      <c r="L53" s="89">
        <f t="shared" si="4"/>
        <v>0.29861111111111094</v>
      </c>
      <c r="M53" s="89">
        <f t="shared" si="5"/>
        <v>0.34027777777777757</v>
      </c>
      <c r="N53" s="89">
        <f t="shared" si="6"/>
        <v>0.38194444444444425</v>
      </c>
      <c r="O53" s="89">
        <f t="shared" si="7"/>
        <v>0.45833333333333309</v>
      </c>
      <c r="P53" s="89">
        <f t="shared" si="8"/>
        <v>0.5347222222222221</v>
      </c>
      <c r="Q53" s="89">
        <f t="shared" si="9"/>
        <v>0.57638888888888873</v>
      </c>
      <c r="R53" s="89">
        <f t="shared" si="10"/>
        <v>0.61805555555555536</v>
      </c>
      <c r="S53" s="89">
        <f t="shared" si="11"/>
        <v>0.65972222222222199</v>
      </c>
      <c r="T53" s="89">
        <f t="shared" si="12"/>
        <v>0.70138888888888873</v>
      </c>
      <c r="U53" s="89">
        <f t="shared" si="13"/>
        <v>0.74305555555555525</v>
      </c>
      <c r="V53" s="89">
        <f t="shared" si="14"/>
        <v>0.78472222222222199</v>
      </c>
    </row>
    <row r="54" spans="1:22" ht="15" customHeight="1" x14ac:dyDescent="0.25">
      <c r="A54" s="152">
        <f t="shared" si="2"/>
        <v>46</v>
      </c>
      <c r="B54" s="82" t="s">
        <v>60</v>
      </c>
      <c r="C54" s="82"/>
      <c r="D54" s="118"/>
      <c r="E54" s="117" t="s">
        <v>20</v>
      </c>
      <c r="F54" s="108" t="str">
        <f t="shared" si="15"/>
        <v>-</v>
      </c>
      <c r="G54" s="114">
        <v>0.5</v>
      </c>
      <c r="H54" s="115">
        <f t="shared" si="16"/>
        <v>55.599999999999987</v>
      </c>
      <c r="I54" s="107">
        <v>6.9444444444444447E-4</v>
      </c>
      <c r="J54" s="12">
        <f t="shared" si="17"/>
        <v>6.3194444444444442E-2</v>
      </c>
      <c r="K54" s="90">
        <f t="shared" si="3"/>
        <v>0.2576388888888887</v>
      </c>
      <c r="L54" s="89">
        <f t="shared" si="4"/>
        <v>0.29930555555555538</v>
      </c>
      <c r="M54" s="89">
        <f t="shared" si="5"/>
        <v>0.34097222222222201</v>
      </c>
      <c r="N54" s="89">
        <f t="shared" si="6"/>
        <v>0.3826388888888887</v>
      </c>
      <c r="O54" s="89">
        <f t="shared" si="7"/>
        <v>0.45902777777777753</v>
      </c>
      <c r="P54" s="89">
        <f t="shared" si="8"/>
        <v>0.53541666666666654</v>
      </c>
      <c r="Q54" s="89">
        <f t="shared" si="9"/>
        <v>0.57708333333333317</v>
      </c>
      <c r="R54" s="89">
        <f t="shared" si="10"/>
        <v>0.6187499999999998</v>
      </c>
      <c r="S54" s="89">
        <f t="shared" si="11"/>
        <v>0.66041666666666643</v>
      </c>
      <c r="T54" s="89">
        <f t="shared" si="12"/>
        <v>0.70208333333333317</v>
      </c>
      <c r="U54" s="89">
        <f t="shared" si="13"/>
        <v>0.74374999999999969</v>
      </c>
      <c r="V54" s="89">
        <f t="shared" si="14"/>
        <v>0.78541666666666643</v>
      </c>
    </row>
    <row r="55" spans="1:22" ht="15" customHeight="1" x14ac:dyDescent="0.25">
      <c r="A55" s="152">
        <f t="shared" si="2"/>
        <v>47</v>
      </c>
      <c r="B55" s="153" t="s">
        <v>181</v>
      </c>
      <c r="C55" s="82"/>
      <c r="D55" s="118"/>
      <c r="E55" s="117" t="s">
        <v>20</v>
      </c>
      <c r="F55" s="108"/>
      <c r="G55" s="154">
        <v>0.7</v>
      </c>
      <c r="H55" s="115">
        <f t="shared" si="16"/>
        <v>56.29999999999999</v>
      </c>
      <c r="I55" s="107">
        <v>6.9444444444444447E-4</v>
      </c>
      <c r="J55" s="12">
        <f t="shared" si="17"/>
        <v>6.3888888888888884E-2</v>
      </c>
      <c r="K55" s="90">
        <f t="shared" si="3"/>
        <v>0.25833333333333314</v>
      </c>
      <c r="L55" s="89">
        <f t="shared" si="4"/>
        <v>0.29999999999999982</v>
      </c>
      <c r="M55" s="89">
        <f t="shared" si="5"/>
        <v>0.34166666666666645</v>
      </c>
      <c r="N55" s="89">
        <f t="shared" si="6"/>
        <v>0.38333333333333314</v>
      </c>
      <c r="O55" s="89">
        <f t="shared" si="7"/>
        <v>0.45972222222222198</v>
      </c>
      <c r="P55" s="89">
        <f t="shared" si="8"/>
        <v>0.53611111111111098</v>
      </c>
      <c r="Q55" s="89">
        <f t="shared" si="9"/>
        <v>0.57777777777777761</v>
      </c>
      <c r="R55" s="89">
        <f t="shared" si="10"/>
        <v>0.61944444444444424</v>
      </c>
      <c r="S55" s="89">
        <f t="shared" si="11"/>
        <v>0.66111111111111087</v>
      </c>
      <c r="T55" s="89">
        <f t="shared" si="12"/>
        <v>0.70277777777777761</v>
      </c>
      <c r="U55" s="89">
        <f t="shared" si="13"/>
        <v>0.74444444444444413</v>
      </c>
      <c r="V55" s="89">
        <f t="shared" si="14"/>
        <v>0.78611111111111087</v>
      </c>
    </row>
    <row r="56" spans="1:22" ht="15" customHeight="1" x14ac:dyDescent="0.25">
      <c r="A56" s="152">
        <f t="shared" si="2"/>
        <v>48</v>
      </c>
      <c r="B56" s="82" t="s">
        <v>50</v>
      </c>
      <c r="C56" s="82"/>
      <c r="D56" s="118"/>
      <c r="E56" s="117" t="s">
        <v>20</v>
      </c>
      <c r="F56" s="108" t="str">
        <f t="shared" si="15"/>
        <v>-</v>
      </c>
      <c r="G56" s="154">
        <v>0.8</v>
      </c>
      <c r="H56" s="115">
        <f t="shared" si="16"/>
        <v>57.099999999999987</v>
      </c>
      <c r="I56" s="107">
        <v>1.3888888888888889E-3</v>
      </c>
      <c r="J56" s="12">
        <f t="shared" si="17"/>
        <v>6.5277777777777768E-2</v>
      </c>
      <c r="K56" s="90">
        <f t="shared" si="3"/>
        <v>0.25972222222222202</v>
      </c>
      <c r="L56" s="89">
        <f t="shared" si="4"/>
        <v>0.30138888888888871</v>
      </c>
      <c r="M56" s="89">
        <f t="shared" si="5"/>
        <v>0.34305555555555534</v>
      </c>
      <c r="N56" s="89">
        <f t="shared" si="6"/>
        <v>0.38472222222222202</v>
      </c>
      <c r="O56" s="89">
        <f t="shared" si="7"/>
        <v>0.46111111111111086</v>
      </c>
      <c r="P56" s="89">
        <f t="shared" si="8"/>
        <v>0.53749999999999987</v>
      </c>
      <c r="Q56" s="89">
        <f t="shared" si="9"/>
        <v>0.5791666666666665</v>
      </c>
      <c r="R56" s="89">
        <f t="shared" si="10"/>
        <v>0.62083333333333313</v>
      </c>
      <c r="S56" s="89">
        <f t="shared" si="11"/>
        <v>0.66249999999999976</v>
      </c>
      <c r="T56" s="89">
        <f t="shared" si="12"/>
        <v>0.7041666666666665</v>
      </c>
      <c r="U56" s="89">
        <f t="shared" si="13"/>
        <v>0.74583333333333302</v>
      </c>
      <c r="V56" s="89">
        <f t="shared" si="14"/>
        <v>0.78749999999999976</v>
      </c>
    </row>
    <row r="57" spans="1:22" ht="15" customHeight="1" x14ac:dyDescent="0.25">
      <c r="A57" s="152">
        <f t="shared" si="2"/>
        <v>49</v>
      </c>
      <c r="B57" s="82" t="s">
        <v>46</v>
      </c>
      <c r="C57" s="82"/>
      <c r="D57" s="118"/>
      <c r="E57" s="117" t="s">
        <v>20</v>
      </c>
      <c r="F57" s="108" t="str">
        <f t="shared" si="15"/>
        <v>-</v>
      </c>
      <c r="G57" s="111">
        <v>1.3</v>
      </c>
      <c r="H57" s="115">
        <f t="shared" si="16"/>
        <v>58.399999999999984</v>
      </c>
      <c r="I57" s="107">
        <v>1.3888888888888889E-3</v>
      </c>
      <c r="J57" s="12">
        <f t="shared" si="17"/>
        <v>6.6666666666666652E-2</v>
      </c>
      <c r="K57" s="90">
        <f t="shared" si="3"/>
        <v>0.26111111111111091</v>
      </c>
      <c r="L57" s="89">
        <f t="shared" si="4"/>
        <v>0.30277777777777759</v>
      </c>
      <c r="M57" s="89">
        <f t="shared" si="5"/>
        <v>0.34444444444444422</v>
      </c>
      <c r="N57" s="89">
        <f t="shared" si="6"/>
        <v>0.38611111111111091</v>
      </c>
      <c r="O57" s="89">
        <f t="shared" si="7"/>
        <v>0.46249999999999974</v>
      </c>
      <c r="P57" s="89">
        <f t="shared" si="8"/>
        <v>0.53888888888888875</v>
      </c>
      <c r="Q57" s="89">
        <f t="shared" si="9"/>
        <v>0.58055555555555538</v>
      </c>
      <c r="R57" s="89">
        <f t="shared" si="10"/>
        <v>0.62222222222222201</v>
      </c>
      <c r="S57" s="89">
        <f t="shared" si="11"/>
        <v>0.66388888888888864</v>
      </c>
      <c r="T57" s="89">
        <f t="shared" si="12"/>
        <v>0.70555555555555538</v>
      </c>
      <c r="U57" s="89">
        <f t="shared" si="13"/>
        <v>0.7472222222222219</v>
      </c>
      <c r="V57" s="89">
        <f t="shared" si="14"/>
        <v>0.78888888888888864</v>
      </c>
    </row>
    <row r="58" spans="1:22" ht="15" customHeight="1" x14ac:dyDescent="0.25">
      <c r="A58" s="152">
        <f t="shared" si="2"/>
        <v>50</v>
      </c>
      <c r="B58" s="82" t="s">
        <v>72</v>
      </c>
      <c r="C58" s="82"/>
      <c r="D58" s="118"/>
      <c r="E58" s="117" t="s">
        <v>20</v>
      </c>
      <c r="F58" s="108" t="str">
        <f t="shared" si="15"/>
        <v>-</v>
      </c>
      <c r="G58" s="111">
        <v>1.3</v>
      </c>
      <c r="H58" s="115">
        <f t="shared" si="16"/>
        <v>59.699999999999982</v>
      </c>
      <c r="I58" s="107">
        <v>1.3888888888888889E-3</v>
      </c>
      <c r="J58" s="12">
        <f t="shared" si="17"/>
        <v>6.8055555555555536E-2</v>
      </c>
      <c r="K58" s="90">
        <f t="shared" si="3"/>
        <v>0.26249999999999979</v>
      </c>
      <c r="L58" s="89">
        <f t="shared" si="4"/>
        <v>0.30416666666666647</v>
      </c>
      <c r="M58" s="89">
        <f t="shared" si="5"/>
        <v>0.3458333333333331</v>
      </c>
      <c r="N58" s="89">
        <f t="shared" si="6"/>
        <v>0.38749999999999979</v>
      </c>
      <c r="O58" s="89">
        <f t="shared" si="7"/>
        <v>0.46388888888888863</v>
      </c>
      <c r="P58" s="89">
        <f t="shared" si="8"/>
        <v>0.54027777777777763</v>
      </c>
      <c r="Q58" s="89">
        <f t="shared" si="9"/>
        <v>0.58194444444444426</v>
      </c>
      <c r="R58" s="89">
        <f t="shared" si="10"/>
        <v>0.62361111111111089</v>
      </c>
      <c r="S58" s="89">
        <f t="shared" si="11"/>
        <v>0.66527777777777752</v>
      </c>
      <c r="T58" s="89">
        <f t="shared" si="12"/>
        <v>0.70694444444444426</v>
      </c>
      <c r="U58" s="89">
        <f t="shared" si="13"/>
        <v>0.74861111111111078</v>
      </c>
      <c r="V58" s="89">
        <f t="shared" si="14"/>
        <v>0.79027777777777752</v>
      </c>
    </row>
    <row r="59" spans="1:22" ht="15" customHeight="1" x14ac:dyDescent="0.25">
      <c r="A59" s="152">
        <f t="shared" si="2"/>
        <v>51</v>
      </c>
      <c r="B59" s="82" t="s">
        <v>103</v>
      </c>
      <c r="C59" s="82"/>
      <c r="D59" s="118" t="s">
        <v>100</v>
      </c>
      <c r="E59" s="117" t="s">
        <v>23</v>
      </c>
      <c r="F59" s="108" t="str">
        <f t="shared" si="15"/>
        <v>-</v>
      </c>
      <c r="G59" s="111">
        <v>0.5</v>
      </c>
      <c r="H59" s="115">
        <f t="shared" si="16"/>
        <v>60.199999999999982</v>
      </c>
      <c r="I59" s="107">
        <v>6.9444444444444447E-4</v>
      </c>
      <c r="J59" s="12">
        <f t="shared" si="17"/>
        <v>6.8749999999999978E-2</v>
      </c>
      <c r="K59" s="90">
        <f t="shared" si="3"/>
        <v>0.26319444444444423</v>
      </c>
      <c r="L59" s="89">
        <f t="shared" si="4"/>
        <v>0.30486111111111092</v>
      </c>
      <c r="M59" s="89">
        <f t="shared" si="5"/>
        <v>0.34652777777777755</v>
      </c>
      <c r="N59" s="89">
        <f t="shared" si="6"/>
        <v>0.38819444444444423</v>
      </c>
      <c r="O59" s="89">
        <f t="shared" si="7"/>
        <v>0.46458333333333307</v>
      </c>
      <c r="P59" s="89">
        <f t="shared" si="8"/>
        <v>0.54097222222222208</v>
      </c>
      <c r="Q59" s="89">
        <f t="shared" si="9"/>
        <v>0.58263888888888871</v>
      </c>
      <c r="R59" s="89">
        <f t="shared" si="10"/>
        <v>0.62430555555555534</v>
      </c>
      <c r="S59" s="89">
        <f t="shared" si="11"/>
        <v>0.66597222222222197</v>
      </c>
      <c r="T59" s="89">
        <f t="shared" si="12"/>
        <v>0.70763888888888871</v>
      </c>
      <c r="U59" s="89">
        <f t="shared" si="13"/>
        <v>0.74930555555555522</v>
      </c>
      <c r="V59" s="89">
        <f t="shared" si="14"/>
        <v>0.79097222222222197</v>
      </c>
    </row>
    <row r="60" spans="1:22" ht="15" customHeight="1" x14ac:dyDescent="0.25">
      <c r="A60" s="152">
        <f t="shared" si="2"/>
        <v>52</v>
      </c>
      <c r="B60" s="82" t="s">
        <v>106</v>
      </c>
      <c r="C60" s="137"/>
      <c r="D60" s="121" t="s">
        <v>100</v>
      </c>
      <c r="E60" s="122" t="s">
        <v>23</v>
      </c>
      <c r="F60" s="123" t="str">
        <f t="shared" si="15"/>
        <v>-</v>
      </c>
      <c r="G60" s="124">
        <v>2.8</v>
      </c>
      <c r="H60" s="115">
        <f t="shared" si="16"/>
        <v>62.999999999999979</v>
      </c>
      <c r="I60" s="125">
        <v>3.472222222222222E-3</v>
      </c>
      <c r="J60" s="12">
        <f t="shared" si="17"/>
        <v>7.2222222222222202E-2</v>
      </c>
      <c r="K60" s="90">
        <f t="shared" si="3"/>
        <v>0.26666666666666644</v>
      </c>
      <c r="L60" s="89">
        <f t="shared" si="4"/>
        <v>0.30833333333333313</v>
      </c>
      <c r="M60" s="89">
        <f t="shared" si="5"/>
        <v>0.34999999999999976</v>
      </c>
      <c r="N60" s="89">
        <f t="shared" si="6"/>
        <v>0.39166666666666644</v>
      </c>
      <c r="O60" s="89">
        <f t="shared" si="7"/>
        <v>0.46805555555555528</v>
      </c>
      <c r="P60" s="89">
        <f t="shared" si="8"/>
        <v>0.54444444444444429</v>
      </c>
      <c r="Q60" s="89">
        <f t="shared" si="9"/>
        <v>0.58611111111111092</v>
      </c>
      <c r="R60" s="89">
        <f t="shared" si="10"/>
        <v>0.62777777777777755</v>
      </c>
      <c r="S60" s="89">
        <f t="shared" si="11"/>
        <v>0.66944444444444418</v>
      </c>
      <c r="T60" s="89">
        <f t="shared" si="12"/>
        <v>0.71111111111111092</v>
      </c>
      <c r="U60" s="89">
        <f t="shared" si="13"/>
        <v>0.75277777777777743</v>
      </c>
      <c r="V60" s="89">
        <f t="shared" si="14"/>
        <v>0.79444444444444418</v>
      </c>
    </row>
    <row r="61" spans="1:22" ht="15" customHeight="1" x14ac:dyDescent="0.25">
      <c r="A61" s="152">
        <f t="shared" si="2"/>
        <v>53</v>
      </c>
      <c r="B61" s="82" t="s">
        <v>104</v>
      </c>
      <c r="C61" s="137"/>
      <c r="D61" s="121" t="s">
        <v>100</v>
      </c>
      <c r="E61" s="122" t="s">
        <v>23</v>
      </c>
      <c r="F61" s="123" t="str">
        <f t="shared" si="15"/>
        <v>-</v>
      </c>
      <c r="G61" s="124">
        <v>1</v>
      </c>
      <c r="H61" s="115">
        <f t="shared" si="16"/>
        <v>63.999999999999979</v>
      </c>
      <c r="I61" s="125">
        <v>1.3888888888888889E-3</v>
      </c>
      <c r="J61" s="12">
        <f t="shared" si="17"/>
        <v>7.3611111111111086E-2</v>
      </c>
      <c r="K61" s="90">
        <f t="shared" si="3"/>
        <v>0.26805555555555532</v>
      </c>
      <c r="L61" s="89">
        <f t="shared" si="4"/>
        <v>0.30972222222222201</v>
      </c>
      <c r="M61" s="89">
        <f t="shared" si="5"/>
        <v>0.35138888888888864</v>
      </c>
      <c r="N61" s="89">
        <f t="shared" si="6"/>
        <v>0.39305555555555532</v>
      </c>
      <c r="O61" s="89">
        <f t="shared" si="7"/>
        <v>0.46944444444444416</v>
      </c>
      <c r="P61" s="89">
        <f t="shared" si="8"/>
        <v>0.54583333333333317</v>
      </c>
      <c r="Q61" s="89">
        <f t="shared" si="9"/>
        <v>0.5874999999999998</v>
      </c>
      <c r="R61" s="89">
        <f t="shared" si="10"/>
        <v>0.62916666666666643</v>
      </c>
      <c r="S61" s="89">
        <f t="shared" si="11"/>
        <v>0.67083333333333306</v>
      </c>
      <c r="T61" s="89">
        <f t="shared" si="12"/>
        <v>0.7124999999999998</v>
      </c>
      <c r="U61" s="89">
        <f t="shared" si="13"/>
        <v>0.75416666666666632</v>
      </c>
      <c r="V61" s="89">
        <f t="shared" si="14"/>
        <v>0.79583333333333306</v>
      </c>
    </row>
    <row r="62" spans="1:22" ht="15" customHeight="1" x14ac:dyDescent="0.25">
      <c r="A62" s="152">
        <f t="shared" si="2"/>
        <v>54</v>
      </c>
      <c r="B62" s="82" t="s">
        <v>105</v>
      </c>
      <c r="C62" s="137"/>
      <c r="D62" s="121" t="s">
        <v>100</v>
      </c>
      <c r="E62" s="122" t="s">
        <v>23</v>
      </c>
      <c r="F62" s="123" t="str">
        <f t="shared" si="15"/>
        <v>-</v>
      </c>
      <c r="G62" s="124">
        <v>0.5</v>
      </c>
      <c r="H62" s="115">
        <f t="shared" si="16"/>
        <v>64.499999999999972</v>
      </c>
      <c r="I62" s="125">
        <v>6.9444444444444447E-4</v>
      </c>
      <c r="J62" s="12">
        <f t="shared" si="17"/>
        <v>7.4305555555555527E-2</v>
      </c>
      <c r="K62" s="90">
        <f t="shared" si="3"/>
        <v>0.26874999999999977</v>
      </c>
      <c r="L62" s="89">
        <f t="shared" si="4"/>
        <v>0.31041666666666645</v>
      </c>
      <c r="M62" s="89">
        <f t="shared" si="5"/>
        <v>0.35208333333333308</v>
      </c>
      <c r="N62" s="89">
        <f t="shared" si="6"/>
        <v>0.39374999999999977</v>
      </c>
      <c r="O62" s="89">
        <f t="shared" si="7"/>
        <v>0.47013888888888861</v>
      </c>
      <c r="P62" s="89">
        <f t="shared" si="8"/>
        <v>0.54652777777777761</v>
      </c>
      <c r="Q62" s="89">
        <f t="shared" si="9"/>
        <v>0.58819444444444424</v>
      </c>
      <c r="R62" s="89">
        <f t="shared" si="10"/>
        <v>0.62986111111111087</v>
      </c>
      <c r="S62" s="89">
        <f t="shared" si="11"/>
        <v>0.6715277777777775</v>
      </c>
      <c r="T62" s="89">
        <f t="shared" si="12"/>
        <v>0.71319444444444424</v>
      </c>
      <c r="U62" s="89">
        <f t="shared" si="13"/>
        <v>0.75486111111111076</v>
      </c>
      <c r="V62" s="89">
        <f t="shared" si="14"/>
        <v>0.7965277777777775</v>
      </c>
    </row>
    <row r="63" spans="1:22" ht="26.25" customHeight="1" x14ac:dyDescent="0.25">
      <c r="A63" s="152">
        <f t="shared" si="2"/>
        <v>55</v>
      </c>
      <c r="B63" s="82" t="s">
        <v>98</v>
      </c>
      <c r="C63" s="82"/>
      <c r="D63" s="118"/>
      <c r="E63" s="126" t="s">
        <v>51</v>
      </c>
      <c r="F63" s="108" t="str">
        <f t="shared" si="15"/>
        <v>-</v>
      </c>
      <c r="G63" s="111">
        <v>1.2</v>
      </c>
      <c r="H63" s="115">
        <f t="shared" si="16"/>
        <v>65.699999999999974</v>
      </c>
      <c r="I63" s="107">
        <v>2.0833333333333333E-3</v>
      </c>
      <c r="J63" s="12">
        <f t="shared" si="17"/>
        <v>7.6388888888888867E-2</v>
      </c>
      <c r="K63" s="90">
        <f t="shared" si="3"/>
        <v>0.27083333333333309</v>
      </c>
      <c r="L63" s="89">
        <f t="shared" si="4"/>
        <v>0.31249999999999978</v>
      </c>
      <c r="M63" s="89">
        <f t="shared" si="5"/>
        <v>0.35416666666666641</v>
      </c>
      <c r="N63" s="89">
        <f t="shared" si="6"/>
        <v>0.39583333333333309</v>
      </c>
      <c r="O63" s="89">
        <f t="shared" si="7"/>
        <v>0.47222222222222193</v>
      </c>
      <c r="P63" s="89">
        <f t="shared" si="8"/>
        <v>0.54861111111111094</v>
      </c>
      <c r="Q63" s="89">
        <f t="shared" si="9"/>
        <v>0.59027777777777757</v>
      </c>
      <c r="R63" s="89">
        <f t="shared" si="10"/>
        <v>0.6319444444444442</v>
      </c>
      <c r="S63" s="89">
        <f t="shared" si="11"/>
        <v>0.67361111111111083</v>
      </c>
      <c r="T63" s="89">
        <f t="shared" si="12"/>
        <v>0.71527777777777757</v>
      </c>
      <c r="U63" s="89">
        <f t="shared" si="13"/>
        <v>0.75694444444444409</v>
      </c>
      <c r="V63" s="89">
        <f t="shared" si="14"/>
        <v>0.79861111111111083</v>
      </c>
    </row>
    <row r="64" spans="1:22" x14ac:dyDescent="0.25">
      <c r="B64" s="171" t="s">
        <v>144</v>
      </c>
      <c r="C64" s="171"/>
      <c r="D64" s="172"/>
      <c r="E64" s="172"/>
      <c r="F64" s="172"/>
      <c r="G64" s="172"/>
      <c r="H64" s="172"/>
      <c r="I64" s="13"/>
      <c r="J64" s="14"/>
      <c r="K64" s="14"/>
      <c r="L64" s="15"/>
      <c r="M64" s="16"/>
      <c r="N64" s="15"/>
      <c r="O64" s="67"/>
      <c r="P64" s="67"/>
      <c r="Q64" s="67"/>
      <c r="R64" s="16"/>
      <c r="S64" s="15"/>
      <c r="T64" s="15"/>
      <c r="U64" s="67"/>
      <c r="V64" s="23"/>
    </row>
    <row r="65" spans="2:22" x14ac:dyDescent="0.25">
      <c r="B65" s="17" t="s">
        <v>14</v>
      </c>
      <c r="C65" s="131"/>
      <c r="D65" s="21"/>
      <c r="E65" s="15"/>
      <c r="F65" s="15"/>
      <c r="G65" s="16"/>
      <c r="H65" s="16"/>
      <c r="I65" s="13"/>
      <c r="J65" s="14"/>
      <c r="K65" s="14"/>
      <c r="L65" s="15"/>
      <c r="M65" s="16"/>
      <c r="N65" s="15"/>
      <c r="O65" s="67"/>
      <c r="P65" s="67"/>
      <c r="Q65" s="67"/>
      <c r="R65" s="16"/>
      <c r="S65" s="15"/>
      <c r="T65" s="15"/>
      <c r="U65" s="67"/>
      <c r="V65" s="23"/>
    </row>
    <row r="66" spans="2:22" x14ac:dyDescent="0.25">
      <c r="B66" s="25" t="s">
        <v>24</v>
      </c>
      <c r="C66" s="131"/>
      <c r="D66" s="21"/>
      <c r="E66" s="27"/>
      <c r="F66" s="27"/>
      <c r="G66" s="16"/>
      <c r="H66" s="16"/>
      <c r="I66" s="13"/>
      <c r="J66" s="14"/>
      <c r="K66" s="14"/>
      <c r="L66" s="27"/>
      <c r="M66" s="16"/>
      <c r="N66" s="27"/>
      <c r="O66" s="67"/>
      <c r="P66" s="67"/>
      <c r="Q66" s="67"/>
      <c r="R66" s="16"/>
      <c r="S66" s="27"/>
      <c r="T66" s="27"/>
      <c r="U66" s="67"/>
      <c r="V66" s="27"/>
    </row>
    <row r="67" spans="2:22" x14ac:dyDescent="0.25">
      <c r="B67" s="173" t="s">
        <v>15</v>
      </c>
      <c r="C67" s="173"/>
      <c r="D67" s="173"/>
      <c r="E67" s="173"/>
      <c r="F67" s="173"/>
      <c r="G67" s="173"/>
      <c r="H67" s="173"/>
      <c r="I67" s="173"/>
      <c r="J67" s="173"/>
      <c r="K67" s="173"/>
      <c r="L67" s="173"/>
      <c r="M67" s="16"/>
      <c r="N67" s="15"/>
      <c r="O67" s="67"/>
      <c r="P67" s="67"/>
      <c r="Q67" s="67"/>
      <c r="R67" s="16"/>
      <c r="S67" s="15"/>
      <c r="T67" s="15"/>
      <c r="U67" s="67"/>
      <c r="V67" s="23"/>
    </row>
    <row r="68" spans="2:22" x14ac:dyDescent="0.25">
      <c r="B68" s="25" t="s">
        <v>25</v>
      </c>
      <c r="C68" s="131"/>
      <c r="D68" s="25"/>
      <c r="E68" s="25"/>
      <c r="F68" s="25"/>
      <c r="G68" s="25"/>
      <c r="H68" s="25"/>
      <c r="I68" s="25"/>
      <c r="J68" s="25"/>
      <c r="K68" s="145"/>
      <c r="L68" s="25"/>
      <c r="M68" s="16"/>
      <c r="N68" s="27"/>
      <c r="O68" s="67"/>
      <c r="P68" s="67"/>
      <c r="Q68" s="67"/>
      <c r="R68" s="16"/>
      <c r="S68" s="27"/>
      <c r="T68" s="27"/>
      <c r="U68" s="67"/>
      <c r="V68" s="27"/>
    </row>
    <row r="69" spans="2:22" x14ac:dyDescent="0.25">
      <c r="B69" s="174" t="s">
        <v>53</v>
      </c>
      <c r="C69" s="174"/>
      <c r="D69" s="174"/>
      <c r="E69" s="174"/>
      <c r="F69" s="174"/>
      <c r="G69" s="174"/>
      <c r="H69" s="174"/>
      <c r="I69" s="174"/>
      <c r="J69" s="174"/>
      <c r="K69" s="174"/>
      <c r="L69" s="174"/>
      <c r="M69" s="174"/>
      <c r="N69" s="174"/>
      <c r="O69" s="174"/>
      <c r="P69" s="174"/>
      <c r="Q69" s="174"/>
      <c r="R69" s="174"/>
      <c r="S69" s="174"/>
      <c r="T69" s="174"/>
      <c r="U69" s="66"/>
      <c r="V69" s="24"/>
    </row>
    <row r="70" spans="2:22" x14ac:dyDescent="0.25">
      <c r="B70" s="17" t="s">
        <v>16</v>
      </c>
      <c r="C70" s="131"/>
      <c r="D70" s="21"/>
      <c r="E70" s="2"/>
      <c r="F70" s="2"/>
      <c r="G70" s="3"/>
      <c r="H70" s="3"/>
      <c r="I70" s="4"/>
      <c r="J70" s="5"/>
      <c r="K70" s="5"/>
      <c r="L70" s="2"/>
      <c r="M70" s="3"/>
      <c r="N70" s="2"/>
      <c r="O70" s="2"/>
      <c r="P70" s="2"/>
      <c r="Q70" s="2"/>
      <c r="R70" s="3"/>
      <c r="S70" s="2"/>
      <c r="T70" s="2"/>
      <c r="U70" s="2"/>
      <c r="V70" s="2"/>
    </row>
    <row r="71" spans="2:22" x14ac:dyDescent="0.25">
      <c r="B71" s="17" t="s">
        <v>17</v>
      </c>
      <c r="C71" s="131"/>
      <c r="D71" s="21"/>
      <c r="E71" s="15"/>
      <c r="F71" s="15"/>
      <c r="G71" s="16"/>
      <c r="H71" s="16"/>
      <c r="I71" s="13"/>
      <c r="J71" s="14"/>
      <c r="K71" s="14"/>
      <c r="L71" s="15"/>
      <c r="M71" s="16"/>
      <c r="N71" s="15"/>
      <c r="O71" s="67"/>
      <c r="P71" s="67"/>
      <c r="Q71" s="67"/>
      <c r="R71" s="16"/>
      <c r="S71" s="15"/>
      <c r="T71" s="15"/>
      <c r="U71" s="67"/>
      <c r="V71" s="23"/>
    </row>
    <row r="72" spans="2:22" x14ac:dyDescent="0.25">
      <c r="B72" s="171" t="s">
        <v>54</v>
      </c>
      <c r="C72" s="171"/>
      <c r="D72" s="175"/>
      <c r="E72" s="175"/>
      <c r="F72" s="175"/>
      <c r="G72" s="175"/>
      <c r="H72" s="175"/>
      <c r="I72" s="175"/>
      <c r="J72" s="175"/>
      <c r="K72" s="175"/>
      <c r="L72" s="175"/>
      <c r="M72" s="175"/>
      <c r="N72" s="175"/>
      <c r="O72" s="175"/>
      <c r="P72" s="175"/>
      <c r="Q72" s="175"/>
      <c r="R72" s="175"/>
      <c r="S72" s="175"/>
      <c r="T72" s="175"/>
      <c r="U72" s="67"/>
      <c r="V72" s="23"/>
    </row>
    <row r="73" spans="2:22" x14ac:dyDescent="0.25">
      <c r="B73" s="176" t="s">
        <v>162</v>
      </c>
      <c r="C73" s="176"/>
      <c r="D73" s="176"/>
      <c r="E73" s="173"/>
      <c r="F73" s="173"/>
      <c r="G73" s="173"/>
      <c r="H73" s="173"/>
      <c r="I73" s="173"/>
      <c r="J73" s="173"/>
      <c r="K73" s="173"/>
      <c r="L73" s="173"/>
      <c r="M73" s="173"/>
      <c r="N73" s="2"/>
      <c r="O73" s="2"/>
      <c r="P73" s="2"/>
      <c r="Q73" s="2"/>
      <c r="R73" s="3"/>
      <c r="S73" s="2"/>
      <c r="T73" s="2"/>
      <c r="U73" s="2"/>
      <c r="V73" s="2"/>
    </row>
  </sheetData>
  <mergeCells count="18">
    <mergeCell ref="B64:H64"/>
    <mergeCell ref="B67:L67"/>
    <mergeCell ref="B69:T69"/>
    <mergeCell ref="B72:T72"/>
    <mergeCell ref="B73:M73"/>
    <mergeCell ref="E2:I2"/>
    <mergeCell ref="E3:F3"/>
    <mergeCell ref="G3:M3"/>
    <mergeCell ref="E4:F4"/>
    <mergeCell ref="G4:H4"/>
    <mergeCell ref="D6:D8"/>
    <mergeCell ref="J6:J8"/>
    <mergeCell ref="A6:A8"/>
    <mergeCell ref="E6:E8"/>
    <mergeCell ref="F6:F8"/>
    <mergeCell ref="G6:G8"/>
    <mergeCell ref="H6:H8"/>
    <mergeCell ref="I6:I8"/>
  </mergeCells>
  <pageMargins left="0" right="0" top="0.39370078740157483" bottom="0.39370078740157483" header="0.19685039370078741" footer="0.19685039370078741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V78"/>
  <sheetViews>
    <sheetView view="pageBreakPreview" zoomScale="120" zoomScaleNormal="240" zoomScaleSheetLayoutView="120" workbookViewId="0">
      <selection activeCell="A11" sqref="A11:A68"/>
    </sheetView>
  </sheetViews>
  <sheetFormatPr defaultRowHeight="15" x14ac:dyDescent="0.25"/>
  <cols>
    <col min="2" max="2" width="49.28515625" bestFit="1" customWidth="1"/>
    <col min="3" max="3" width="8.7109375" customWidth="1"/>
  </cols>
  <sheetData>
    <row r="2" spans="1:22" x14ac:dyDescent="0.25">
      <c r="B2" s="28" t="s">
        <v>27</v>
      </c>
      <c r="C2" s="132"/>
      <c r="D2" s="19"/>
      <c r="E2" s="2"/>
      <c r="F2" s="2"/>
      <c r="G2" s="3"/>
      <c r="H2" s="3"/>
      <c r="I2" s="4"/>
      <c r="J2" s="5"/>
      <c r="K2" s="2"/>
      <c r="L2" s="3"/>
    </row>
    <row r="3" spans="1:22" x14ac:dyDescent="0.25">
      <c r="B3" s="28" t="s">
        <v>75</v>
      </c>
      <c r="C3" s="132"/>
      <c r="D3" s="19"/>
      <c r="E3" s="166" t="s">
        <v>0</v>
      </c>
      <c r="F3" s="166"/>
      <c r="G3" s="166"/>
      <c r="H3" s="166"/>
      <c r="I3" s="166"/>
      <c r="J3" s="5"/>
      <c r="K3" s="2"/>
      <c r="L3" s="3"/>
    </row>
    <row r="4" spans="1:22" x14ac:dyDescent="0.25">
      <c r="B4" s="28" t="s">
        <v>76</v>
      </c>
      <c r="C4" s="132"/>
      <c r="D4" s="19"/>
      <c r="E4" s="167" t="s">
        <v>1</v>
      </c>
      <c r="F4" s="167"/>
      <c r="G4" s="168" t="s">
        <v>69</v>
      </c>
      <c r="H4" s="169"/>
      <c r="I4" s="169"/>
      <c r="J4" s="169"/>
      <c r="K4" s="169"/>
      <c r="L4" s="169"/>
    </row>
    <row r="5" spans="1:22" x14ac:dyDescent="0.25">
      <c r="B5" s="29"/>
      <c r="C5" s="133"/>
      <c r="D5" s="20"/>
      <c r="E5" s="169" t="s">
        <v>2</v>
      </c>
      <c r="F5" s="169"/>
      <c r="G5" s="170">
        <v>4</v>
      </c>
      <c r="H5" s="170"/>
      <c r="I5" s="6"/>
      <c r="J5" s="7"/>
      <c r="K5" s="26"/>
      <c r="L5" s="9"/>
    </row>
    <row r="6" spans="1:22" ht="15.75" thickBot="1" x14ac:dyDescent="0.3"/>
    <row r="7" spans="1:22" x14ac:dyDescent="0.25">
      <c r="A7" s="177" t="s">
        <v>67</v>
      </c>
      <c r="B7" s="50" t="s">
        <v>3</v>
      </c>
      <c r="C7" s="134"/>
      <c r="D7" s="156" t="s">
        <v>18</v>
      </c>
      <c r="E7" s="163" t="s">
        <v>4</v>
      </c>
      <c r="F7" s="163" t="s">
        <v>5</v>
      </c>
      <c r="G7" s="163" t="s">
        <v>6</v>
      </c>
      <c r="H7" s="163" t="s">
        <v>7</v>
      </c>
      <c r="I7" s="159" t="s">
        <v>8</v>
      </c>
      <c r="J7" s="159" t="s">
        <v>9</v>
      </c>
      <c r="K7" s="51" t="s">
        <v>26</v>
      </c>
      <c r="L7" s="51" t="s">
        <v>142</v>
      </c>
      <c r="M7" s="52" t="s">
        <v>26</v>
      </c>
      <c r="N7" s="52" t="s">
        <v>142</v>
      </c>
      <c r="O7" s="52" t="s">
        <v>52</v>
      </c>
      <c r="P7" s="51" t="s">
        <v>142</v>
      </c>
      <c r="Q7" s="72" t="s">
        <v>52</v>
      </c>
      <c r="R7" s="72" t="s">
        <v>142</v>
      </c>
      <c r="S7" s="72" t="s">
        <v>52</v>
      </c>
      <c r="T7" s="72" t="s">
        <v>26</v>
      </c>
      <c r="U7" s="72" t="s">
        <v>52</v>
      </c>
      <c r="V7" s="53" t="s">
        <v>142</v>
      </c>
    </row>
    <row r="8" spans="1:22" x14ac:dyDescent="0.25">
      <c r="A8" s="178"/>
      <c r="B8" s="54" t="s">
        <v>10</v>
      </c>
      <c r="C8" s="135" t="s">
        <v>121</v>
      </c>
      <c r="D8" s="157"/>
      <c r="E8" s="164"/>
      <c r="F8" s="164"/>
      <c r="G8" s="164"/>
      <c r="H8" s="164"/>
      <c r="I8" s="160"/>
      <c r="J8" s="160"/>
      <c r="K8" s="11" t="s">
        <v>11</v>
      </c>
      <c r="L8" s="11" t="s">
        <v>11</v>
      </c>
      <c r="M8" s="11" t="s">
        <v>12</v>
      </c>
      <c r="N8" s="11" t="s">
        <v>11</v>
      </c>
      <c r="O8" s="11" t="s">
        <v>11</v>
      </c>
      <c r="P8" s="11" t="s">
        <v>11</v>
      </c>
      <c r="Q8" s="68" t="s">
        <v>11</v>
      </c>
      <c r="R8" s="68" t="s">
        <v>11</v>
      </c>
      <c r="S8" s="148" t="s">
        <v>11</v>
      </c>
      <c r="T8" s="68" t="s">
        <v>11</v>
      </c>
      <c r="U8" s="68" t="s">
        <v>11</v>
      </c>
      <c r="V8" s="55" t="s">
        <v>11</v>
      </c>
    </row>
    <row r="9" spans="1:22" ht="15.75" thickBot="1" x14ac:dyDescent="0.3">
      <c r="A9" s="178"/>
      <c r="B9" s="56" t="s">
        <v>19</v>
      </c>
      <c r="C9" s="136"/>
      <c r="D9" s="158"/>
      <c r="E9" s="165"/>
      <c r="F9" s="165"/>
      <c r="G9" s="165"/>
      <c r="H9" s="165"/>
      <c r="I9" s="161"/>
      <c r="J9" s="161"/>
      <c r="K9" s="57" t="s">
        <v>87</v>
      </c>
      <c r="L9" s="57" t="s">
        <v>88</v>
      </c>
      <c r="M9" s="63" t="s">
        <v>89</v>
      </c>
      <c r="N9" s="63" t="s">
        <v>90</v>
      </c>
      <c r="O9" s="63" t="s">
        <v>91</v>
      </c>
      <c r="P9" s="63" t="s">
        <v>92</v>
      </c>
      <c r="Q9" s="74" t="s">
        <v>93</v>
      </c>
      <c r="R9" s="74" t="s">
        <v>94</v>
      </c>
      <c r="S9" s="74" t="s">
        <v>180</v>
      </c>
      <c r="T9" s="74" t="s">
        <v>95</v>
      </c>
      <c r="U9" s="74" t="s">
        <v>96</v>
      </c>
      <c r="V9" s="64" t="s">
        <v>97</v>
      </c>
    </row>
    <row r="10" spans="1:22" ht="32.25" customHeight="1" x14ac:dyDescent="0.25">
      <c r="A10" s="98">
        <v>1</v>
      </c>
      <c r="B10" s="81" t="s">
        <v>98</v>
      </c>
      <c r="C10" s="81"/>
      <c r="D10" s="33"/>
      <c r="E10" s="34" t="s">
        <v>51</v>
      </c>
      <c r="F10" s="35"/>
      <c r="G10" s="36">
        <v>0</v>
      </c>
      <c r="H10" s="36">
        <v>0</v>
      </c>
      <c r="I10" s="37" t="s">
        <v>13</v>
      </c>
      <c r="J10" s="38" t="s">
        <v>13</v>
      </c>
      <c r="K10" s="127"/>
      <c r="L10" s="127">
        <v>0.27777777777777779</v>
      </c>
      <c r="M10" s="44">
        <v>0.3263888888888889</v>
      </c>
      <c r="N10" s="44">
        <v>0.36805555555555558</v>
      </c>
      <c r="O10" s="44">
        <v>0.4375</v>
      </c>
      <c r="P10" s="128">
        <v>0.47916666666666669</v>
      </c>
      <c r="Q10" s="128">
        <v>0.5625</v>
      </c>
      <c r="R10" s="128">
        <v>0.61805555555555558</v>
      </c>
      <c r="S10" s="128">
        <v>0.64583333333333337</v>
      </c>
      <c r="T10" s="128">
        <v>0.6875</v>
      </c>
      <c r="U10" s="128">
        <v>0.77083333333333337</v>
      </c>
      <c r="V10" s="44">
        <v>0.8125</v>
      </c>
    </row>
    <row r="11" spans="1:22" x14ac:dyDescent="0.25">
      <c r="A11" s="98">
        <f>SUM(A10+1)</f>
        <v>2</v>
      </c>
      <c r="B11" s="82" t="s">
        <v>122</v>
      </c>
      <c r="C11" s="82"/>
      <c r="D11" s="39" t="s">
        <v>109</v>
      </c>
      <c r="E11" s="40" t="s">
        <v>23</v>
      </c>
      <c r="F11" s="41"/>
      <c r="G11" s="61">
        <v>1.1000000000000001</v>
      </c>
      <c r="H11" s="42">
        <f>H10+G11</f>
        <v>1.1000000000000001</v>
      </c>
      <c r="I11" s="31">
        <v>2.0833333333333333E-3</v>
      </c>
      <c r="J11" s="43">
        <f>I11+J10</f>
        <v>2.0833333333333333E-3</v>
      </c>
      <c r="K11" s="31"/>
      <c r="L11" s="31">
        <f>SUM(L10+I11)</f>
        <v>0.27986111111111112</v>
      </c>
      <c r="M11" s="44">
        <f>SUM(M10+I11)</f>
        <v>0.32847222222222222</v>
      </c>
      <c r="N11" s="44">
        <f>SUM(N10+I11)</f>
        <v>0.37013888888888891</v>
      </c>
      <c r="O11" s="44">
        <f>SUM(O10+I11)</f>
        <v>0.43958333333333333</v>
      </c>
      <c r="P11" s="44">
        <f>SUM(P10+I11)</f>
        <v>0.48125000000000001</v>
      </c>
      <c r="Q11" s="65">
        <f>SUM(Q10+I11)</f>
        <v>0.56458333333333333</v>
      </c>
      <c r="R11" s="65">
        <f>SUM(R10+I11)</f>
        <v>0.62013888888888891</v>
      </c>
      <c r="S11" s="65">
        <v>0.6479166666666667</v>
      </c>
      <c r="T11" s="65">
        <f>SUM(T10+I11)</f>
        <v>0.68958333333333333</v>
      </c>
      <c r="U11" s="65">
        <f>SUM(U10+I11)</f>
        <v>0.7729166666666667</v>
      </c>
      <c r="V11" s="65">
        <f t="shared" ref="V11:V13" si="0">SUM(V10+I11)</f>
        <v>0.81458333333333333</v>
      </c>
    </row>
    <row r="12" spans="1:22" x14ac:dyDescent="0.25">
      <c r="A12" s="152">
        <f t="shared" ref="A12:A68" si="1">SUM(A11+1)</f>
        <v>3</v>
      </c>
      <c r="B12" s="83" t="s">
        <v>143</v>
      </c>
      <c r="C12" s="83"/>
      <c r="D12" s="39" t="s">
        <v>109</v>
      </c>
      <c r="E12" s="40" t="s">
        <v>23</v>
      </c>
      <c r="F12" s="41"/>
      <c r="G12" s="61">
        <v>0.9</v>
      </c>
      <c r="H12" s="42">
        <f t="shared" ref="H12:H68" si="2">H11+G12</f>
        <v>2</v>
      </c>
      <c r="I12" s="31">
        <v>1.3888888888888889E-3</v>
      </c>
      <c r="J12" s="43">
        <f>I12+J11</f>
        <v>3.472222222222222E-3</v>
      </c>
      <c r="K12" s="31"/>
      <c r="L12" s="31">
        <f t="shared" ref="L12:L13" si="3">SUM(L11+I12)</f>
        <v>0.28125</v>
      </c>
      <c r="M12" s="44">
        <f t="shared" ref="M12:M13" si="4">SUM(M11+I12)</f>
        <v>0.3298611111111111</v>
      </c>
      <c r="N12" s="44">
        <f t="shared" ref="N12:N13" si="5">SUM(N11+I12)</f>
        <v>0.37152777777777779</v>
      </c>
      <c r="O12" s="44">
        <f t="shared" ref="O12:O13" si="6">SUM(O11+I12)</f>
        <v>0.44097222222222221</v>
      </c>
      <c r="P12" s="44">
        <f t="shared" ref="P12:P13" si="7">SUM(P11+I12)</f>
        <v>0.4826388888888889</v>
      </c>
      <c r="Q12" s="65">
        <f t="shared" ref="Q12:Q13" si="8">SUM(Q11+I12)</f>
        <v>0.56597222222222221</v>
      </c>
      <c r="R12" s="65">
        <f t="shared" ref="R12:R13" si="9">SUM(R11+I12)</f>
        <v>0.62152777777777779</v>
      </c>
      <c r="S12" s="65">
        <v>0.64930555555555558</v>
      </c>
      <c r="T12" s="65">
        <f t="shared" ref="T12:T13" si="10">SUM(T11+I12)</f>
        <v>0.69097222222222221</v>
      </c>
      <c r="U12" s="65">
        <f t="shared" ref="U12:U13" si="11">SUM(U11+I12)</f>
        <v>0.77430555555555558</v>
      </c>
      <c r="V12" s="65">
        <f t="shared" si="0"/>
        <v>0.81597222222222221</v>
      </c>
    </row>
    <row r="13" spans="1:22" x14ac:dyDescent="0.25">
      <c r="A13" s="152">
        <f t="shared" si="1"/>
        <v>4</v>
      </c>
      <c r="B13" s="83" t="s">
        <v>123</v>
      </c>
      <c r="C13" s="83"/>
      <c r="D13" s="39" t="s">
        <v>109</v>
      </c>
      <c r="E13" s="40" t="s">
        <v>23</v>
      </c>
      <c r="F13" s="41"/>
      <c r="G13" s="61">
        <v>0.7</v>
      </c>
      <c r="H13" s="42">
        <f t="shared" si="2"/>
        <v>2.7</v>
      </c>
      <c r="I13" s="31">
        <v>1.3888888888888889E-3</v>
      </c>
      <c r="J13" s="43">
        <f t="shared" ref="J13:J68" si="12">I13+J12</f>
        <v>4.8611111111111112E-3</v>
      </c>
      <c r="K13" s="31"/>
      <c r="L13" s="31">
        <f t="shared" si="3"/>
        <v>0.28263888888888888</v>
      </c>
      <c r="M13" s="44">
        <f t="shared" si="4"/>
        <v>0.33124999999999999</v>
      </c>
      <c r="N13" s="44">
        <f t="shared" si="5"/>
        <v>0.37291666666666667</v>
      </c>
      <c r="O13" s="44">
        <f t="shared" si="6"/>
        <v>0.44236111111111109</v>
      </c>
      <c r="P13" s="44">
        <f t="shared" si="7"/>
        <v>0.48402777777777778</v>
      </c>
      <c r="Q13" s="65">
        <f t="shared" si="8"/>
        <v>0.56736111111111109</v>
      </c>
      <c r="R13" s="65">
        <f t="shared" si="9"/>
        <v>0.62291666666666667</v>
      </c>
      <c r="S13" s="65">
        <v>0.65069444444444446</v>
      </c>
      <c r="T13" s="65">
        <f t="shared" si="10"/>
        <v>0.69236111111111109</v>
      </c>
      <c r="U13" s="65">
        <f t="shared" si="11"/>
        <v>0.77569444444444446</v>
      </c>
      <c r="V13" s="65">
        <f t="shared" si="0"/>
        <v>0.81736111111111109</v>
      </c>
    </row>
    <row r="14" spans="1:22" x14ac:dyDescent="0.25">
      <c r="A14" s="152">
        <f t="shared" si="1"/>
        <v>5</v>
      </c>
      <c r="B14" s="83" t="s">
        <v>124</v>
      </c>
      <c r="C14" s="83"/>
      <c r="D14" s="39" t="s">
        <v>109</v>
      </c>
      <c r="E14" s="40" t="s">
        <v>23</v>
      </c>
      <c r="F14" s="41"/>
      <c r="G14" s="61">
        <v>2.9</v>
      </c>
      <c r="H14" s="42">
        <f t="shared" si="2"/>
        <v>5.6</v>
      </c>
      <c r="I14" s="31">
        <v>3.472222222222222E-3</v>
      </c>
      <c r="J14" s="43">
        <f t="shared" si="12"/>
        <v>8.3333333333333332E-3</v>
      </c>
      <c r="K14" s="31"/>
      <c r="L14" s="31">
        <f t="shared" ref="L14:L68" si="13">SUM(L13+I14)</f>
        <v>0.28611111111111109</v>
      </c>
      <c r="M14" s="44">
        <f t="shared" ref="M14:M68" si="14">SUM(M13+I14)</f>
        <v>0.3347222222222222</v>
      </c>
      <c r="N14" s="44">
        <f t="shared" ref="N14:N68" si="15">SUM(N13+I14)</f>
        <v>0.37638888888888888</v>
      </c>
      <c r="O14" s="44">
        <f t="shared" ref="O14:O68" si="16">SUM(O13+I14)</f>
        <v>0.4458333333333333</v>
      </c>
      <c r="P14" s="44">
        <f t="shared" ref="P14:P68" si="17">SUM(P13+I14)</f>
        <v>0.48749999999999999</v>
      </c>
      <c r="Q14" s="65">
        <f t="shared" ref="Q14:Q68" si="18">SUM(Q13+I14)</f>
        <v>0.5708333333333333</v>
      </c>
      <c r="R14" s="65">
        <f t="shared" ref="R14:R68" si="19">SUM(R13+I14)</f>
        <v>0.62638888888888888</v>
      </c>
      <c r="S14" s="65">
        <v>0.65208333333333302</v>
      </c>
      <c r="T14" s="65">
        <f t="shared" ref="T14:T68" si="20">SUM(T13+I14)</f>
        <v>0.6958333333333333</v>
      </c>
      <c r="U14" s="65">
        <f t="shared" ref="U14:U68" si="21">SUM(U13+I14)</f>
        <v>0.77916666666666667</v>
      </c>
      <c r="V14" s="65">
        <f t="shared" ref="V14:V68" si="22">SUM(V13+I14)</f>
        <v>0.8208333333333333</v>
      </c>
    </row>
    <row r="15" spans="1:22" x14ac:dyDescent="0.25">
      <c r="A15" s="152">
        <f t="shared" si="1"/>
        <v>6</v>
      </c>
      <c r="B15" s="83" t="s">
        <v>72</v>
      </c>
      <c r="C15" s="83"/>
      <c r="D15" s="39"/>
      <c r="E15" s="40" t="s">
        <v>20</v>
      </c>
      <c r="F15" s="41"/>
      <c r="G15" s="61">
        <v>0.4</v>
      </c>
      <c r="H15" s="42">
        <f t="shared" si="2"/>
        <v>6</v>
      </c>
      <c r="I15" s="31">
        <v>6.9444444444444447E-4</v>
      </c>
      <c r="J15" s="43">
        <f t="shared" si="12"/>
        <v>9.0277777777777769E-3</v>
      </c>
      <c r="K15" s="31"/>
      <c r="L15" s="31">
        <f t="shared" si="13"/>
        <v>0.28680555555555554</v>
      </c>
      <c r="M15" s="44">
        <f t="shared" si="14"/>
        <v>0.33541666666666664</v>
      </c>
      <c r="N15" s="44">
        <f t="shared" si="15"/>
        <v>0.37708333333333333</v>
      </c>
      <c r="O15" s="44">
        <f t="shared" si="16"/>
        <v>0.44652777777777775</v>
      </c>
      <c r="P15" s="44">
        <f t="shared" si="17"/>
        <v>0.48819444444444443</v>
      </c>
      <c r="Q15" s="65">
        <f t="shared" si="18"/>
        <v>0.57152777777777775</v>
      </c>
      <c r="R15" s="65">
        <f t="shared" si="19"/>
        <v>0.62708333333333333</v>
      </c>
      <c r="S15" s="65">
        <v>0.65347222222222201</v>
      </c>
      <c r="T15" s="65">
        <f t="shared" si="20"/>
        <v>0.69652777777777775</v>
      </c>
      <c r="U15" s="65">
        <f t="shared" si="21"/>
        <v>0.77986111111111112</v>
      </c>
      <c r="V15" s="65">
        <f t="shared" si="22"/>
        <v>0.82152777777777775</v>
      </c>
    </row>
    <row r="16" spans="1:22" x14ac:dyDescent="0.25">
      <c r="A16" s="152">
        <f t="shared" si="1"/>
        <v>7</v>
      </c>
      <c r="B16" s="83" t="s">
        <v>171</v>
      </c>
      <c r="C16" s="83"/>
      <c r="D16" s="39"/>
      <c r="E16" s="40" t="s">
        <v>20</v>
      </c>
      <c r="F16" s="41"/>
      <c r="G16" s="61">
        <v>1.3</v>
      </c>
      <c r="H16" s="42">
        <f t="shared" si="2"/>
        <v>7.3</v>
      </c>
      <c r="I16" s="31">
        <v>1.3888888888888889E-3</v>
      </c>
      <c r="J16" s="43">
        <f t="shared" si="12"/>
        <v>1.0416666666666666E-2</v>
      </c>
      <c r="K16" s="31"/>
      <c r="L16" s="31">
        <f t="shared" si="13"/>
        <v>0.28819444444444442</v>
      </c>
      <c r="M16" s="44">
        <f t="shared" si="14"/>
        <v>0.33680555555555552</v>
      </c>
      <c r="N16" s="44">
        <f t="shared" si="15"/>
        <v>0.37847222222222221</v>
      </c>
      <c r="O16" s="44">
        <f t="shared" si="16"/>
        <v>0.44791666666666663</v>
      </c>
      <c r="P16" s="44">
        <f t="shared" si="17"/>
        <v>0.48958333333333331</v>
      </c>
      <c r="Q16" s="65">
        <f t="shared" si="18"/>
        <v>0.57291666666666663</v>
      </c>
      <c r="R16" s="65">
        <f t="shared" si="19"/>
        <v>0.62847222222222221</v>
      </c>
      <c r="S16" s="65">
        <v>0.65486111111111101</v>
      </c>
      <c r="T16" s="65">
        <f t="shared" si="20"/>
        <v>0.69791666666666663</v>
      </c>
      <c r="U16" s="65">
        <f t="shared" si="21"/>
        <v>0.78125</v>
      </c>
      <c r="V16" s="65">
        <f t="shared" si="22"/>
        <v>0.82291666666666663</v>
      </c>
    </row>
    <row r="17" spans="1:22" x14ac:dyDescent="0.25">
      <c r="A17" s="152">
        <f t="shared" si="1"/>
        <v>8</v>
      </c>
      <c r="B17" s="83" t="s">
        <v>172</v>
      </c>
      <c r="C17" s="83"/>
      <c r="D17" s="39"/>
      <c r="E17" s="40" t="s">
        <v>20</v>
      </c>
      <c r="F17" s="41"/>
      <c r="G17" s="61">
        <v>1.4</v>
      </c>
      <c r="H17" s="42">
        <f t="shared" si="2"/>
        <v>8.6999999999999993</v>
      </c>
      <c r="I17" s="31">
        <v>1.3888888888888889E-3</v>
      </c>
      <c r="J17" s="43">
        <f t="shared" si="12"/>
        <v>1.1805555555555555E-2</v>
      </c>
      <c r="K17" s="31"/>
      <c r="L17" s="31">
        <f t="shared" si="13"/>
        <v>0.2895833333333333</v>
      </c>
      <c r="M17" s="44">
        <f t="shared" si="14"/>
        <v>0.33819444444444441</v>
      </c>
      <c r="N17" s="44">
        <f t="shared" si="15"/>
        <v>0.37986111111111109</v>
      </c>
      <c r="O17" s="44">
        <f t="shared" si="16"/>
        <v>0.44930555555555551</v>
      </c>
      <c r="P17" s="44">
        <f t="shared" si="17"/>
        <v>0.4909722222222222</v>
      </c>
      <c r="Q17" s="65">
        <f t="shared" si="18"/>
        <v>0.57430555555555551</v>
      </c>
      <c r="R17" s="65">
        <f t="shared" si="19"/>
        <v>0.62986111111111109</v>
      </c>
      <c r="S17" s="65">
        <v>0.65625</v>
      </c>
      <c r="T17" s="65">
        <f t="shared" si="20"/>
        <v>0.69930555555555551</v>
      </c>
      <c r="U17" s="65">
        <f t="shared" si="21"/>
        <v>0.78263888888888888</v>
      </c>
      <c r="V17" s="65">
        <f t="shared" si="22"/>
        <v>0.82430555555555551</v>
      </c>
    </row>
    <row r="18" spans="1:22" x14ac:dyDescent="0.25">
      <c r="A18" s="152">
        <f t="shared" si="1"/>
        <v>9</v>
      </c>
      <c r="B18" s="155" t="s">
        <v>181</v>
      </c>
      <c r="C18" s="83"/>
      <c r="D18" s="39"/>
      <c r="E18" s="40" t="s">
        <v>20</v>
      </c>
      <c r="F18" s="41"/>
      <c r="G18" s="61">
        <v>0.9</v>
      </c>
      <c r="H18" s="42">
        <f t="shared" si="2"/>
        <v>9.6</v>
      </c>
      <c r="I18" s="31">
        <v>1.38888888888889E-3</v>
      </c>
      <c r="J18" s="43">
        <f t="shared" si="12"/>
        <v>1.3194444444444446E-2</v>
      </c>
      <c r="K18" s="31"/>
      <c r="L18" s="31">
        <f t="shared" si="13"/>
        <v>0.29097222222222219</v>
      </c>
      <c r="M18" s="44">
        <f t="shared" si="14"/>
        <v>0.33958333333333329</v>
      </c>
      <c r="N18" s="44">
        <f t="shared" si="15"/>
        <v>0.38124999999999998</v>
      </c>
      <c r="O18" s="44">
        <f t="shared" si="16"/>
        <v>0.4506944444444444</v>
      </c>
      <c r="P18" s="44">
        <f t="shared" si="17"/>
        <v>0.49236111111111108</v>
      </c>
      <c r="Q18" s="65">
        <f t="shared" si="18"/>
        <v>0.5756944444444444</v>
      </c>
      <c r="R18" s="65">
        <f t="shared" si="19"/>
        <v>0.63124999999999998</v>
      </c>
      <c r="S18" s="65">
        <v>0.65763888888888899</v>
      </c>
      <c r="T18" s="65">
        <f t="shared" si="20"/>
        <v>0.7006944444444444</v>
      </c>
      <c r="U18" s="65">
        <f t="shared" si="21"/>
        <v>0.78402777777777777</v>
      </c>
      <c r="V18" s="65">
        <f t="shared" si="22"/>
        <v>0.8256944444444444</v>
      </c>
    </row>
    <row r="19" spans="1:22" x14ac:dyDescent="0.25">
      <c r="A19" s="152">
        <f t="shared" si="1"/>
        <v>10</v>
      </c>
      <c r="B19" s="83" t="s">
        <v>60</v>
      </c>
      <c r="C19" s="83"/>
      <c r="D19" s="39"/>
      <c r="E19" s="40" t="s">
        <v>20</v>
      </c>
      <c r="F19" s="41"/>
      <c r="G19" s="61">
        <v>0.7</v>
      </c>
      <c r="H19" s="42">
        <f t="shared" si="2"/>
        <v>10.299999999999999</v>
      </c>
      <c r="I19" s="31">
        <v>6.9444444444444447E-4</v>
      </c>
      <c r="J19" s="43">
        <f t="shared" si="12"/>
        <v>1.388888888888889E-2</v>
      </c>
      <c r="K19" s="31"/>
      <c r="L19" s="31">
        <f t="shared" si="13"/>
        <v>0.29166666666666663</v>
      </c>
      <c r="M19" s="44">
        <f t="shared" si="14"/>
        <v>0.34027777777777773</v>
      </c>
      <c r="N19" s="44">
        <f t="shared" si="15"/>
        <v>0.38194444444444442</v>
      </c>
      <c r="O19" s="44">
        <f t="shared" si="16"/>
        <v>0.45138888888888884</v>
      </c>
      <c r="P19" s="44">
        <f t="shared" si="17"/>
        <v>0.49305555555555552</v>
      </c>
      <c r="Q19" s="65">
        <f t="shared" si="18"/>
        <v>0.57638888888888884</v>
      </c>
      <c r="R19" s="65">
        <f t="shared" si="19"/>
        <v>0.63194444444444442</v>
      </c>
      <c r="S19" s="65">
        <v>0.65902777777777799</v>
      </c>
      <c r="T19" s="65">
        <f t="shared" si="20"/>
        <v>0.70138888888888884</v>
      </c>
      <c r="U19" s="65">
        <f t="shared" si="21"/>
        <v>0.78472222222222221</v>
      </c>
      <c r="V19" s="65">
        <f t="shared" si="22"/>
        <v>0.82638888888888884</v>
      </c>
    </row>
    <row r="20" spans="1:22" x14ac:dyDescent="0.25">
      <c r="A20" s="152">
        <f t="shared" si="1"/>
        <v>11</v>
      </c>
      <c r="B20" s="83" t="s">
        <v>49</v>
      </c>
      <c r="C20" s="83"/>
      <c r="D20" s="39"/>
      <c r="E20" s="40" t="s">
        <v>20</v>
      </c>
      <c r="F20" s="41"/>
      <c r="G20" s="61">
        <v>0.5</v>
      </c>
      <c r="H20" s="42">
        <f t="shared" si="2"/>
        <v>10.799999999999999</v>
      </c>
      <c r="I20" s="31">
        <v>6.9444444444444447E-4</v>
      </c>
      <c r="J20" s="43">
        <f t="shared" si="12"/>
        <v>1.4583333333333334E-2</v>
      </c>
      <c r="K20" s="31"/>
      <c r="L20" s="31">
        <f t="shared" si="13"/>
        <v>0.29236111111111107</v>
      </c>
      <c r="M20" s="44">
        <f t="shared" si="14"/>
        <v>0.34097222222222218</v>
      </c>
      <c r="N20" s="44">
        <f t="shared" si="15"/>
        <v>0.38263888888888886</v>
      </c>
      <c r="O20" s="44">
        <f t="shared" si="16"/>
        <v>0.45208333333333328</v>
      </c>
      <c r="P20" s="44">
        <f t="shared" si="17"/>
        <v>0.49374999999999997</v>
      </c>
      <c r="Q20" s="65">
        <f t="shared" si="18"/>
        <v>0.57708333333333328</v>
      </c>
      <c r="R20" s="65">
        <f t="shared" si="19"/>
        <v>0.63263888888888886</v>
      </c>
      <c r="S20" s="65">
        <v>0.66041666666666698</v>
      </c>
      <c r="T20" s="65">
        <f t="shared" si="20"/>
        <v>0.70208333333333328</v>
      </c>
      <c r="U20" s="65">
        <f t="shared" si="21"/>
        <v>0.78541666666666665</v>
      </c>
      <c r="V20" s="65">
        <f t="shared" si="22"/>
        <v>0.82708333333333328</v>
      </c>
    </row>
    <row r="21" spans="1:22" x14ac:dyDescent="0.25">
      <c r="A21" s="152">
        <f t="shared" si="1"/>
        <v>12</v>
      </c>
      <c r="B21" s="129" t="s">
        <v>64</v>
      </c>
      <c r="C21" s="129"/>
      <c r="D21" s="39"/>
      <c r="E21" s="40" t="s">
        <v>20</v>
      </c>
      <c r="F21" s="41"/>
      <c r="G21" s="75">
        <v>1</v>
      </c>
      <c r="H21" s="42">
        <f t="shared" si="2"/>
        <v>11.799999999999999</v>
      </c>
      <c r="I21" s="31">
        <v>1.3888888888888889E-3</v>
      </c>
      <c r="J21" s="43">
        <f t="shared" si="12"/>
        <v>1.5972222222222221E-2</v>
      </c>
      <c r="K21" s="31"/>
      <c r="L21" s="31">
        <f t="shared" si="13"/>
        <v>0.29374999999999996</v>
      </c>
      <c r="M21" s="44">
        <f t="shared" si="14"/>
        <v>0.34236111111111106</v>
      </c>
      <c r="N21" s="44">
        <f t="shared" si="15"/>
        <v>0.38402777777777775</v>
      </c>
      <c r="O21" s="44">
        <f t="shared" si="16"/>
        <v>0.45347222222222217</v>
      </c>
      <c r="P21" s="44">
        <f t="shared" si="17"/>
        <v>0.49513888888888885</v>
      </c>
      <c r="Q21" s="65">
        <f t="shared" si="18"/>
        <v>0.57847222222222217</v>
      </c>
      <c r="R21" s="65">
        <f t="shared" si="19"/>
        <v>0.63402777777777775</v>
      </c>
      <c r="S21" s="65">
        <v>0.66180555555555598</v>
      </c>
      <c r="T21" s="65">
        <f t="shared" si="20"/>
        <v>0.70347222222222217</v>
      </c>
      <c r="U21" s="65">
        <f t="shared" si="21"/>
        <v>0.78680555555555554</v>
      </c>
      <c r="V21" s="65">
        <f t="shared" si="22"/>
        <v>0.82847222222222217</v>
      </c>
    </row>
    <row r="22" spans="1:22" x14ac:dyDescent="0.25">
      <c r="A22" s="152">
        <f t="shared" si="1"/>
        <v>13</v>
      </c>
      <c r="B22" s="83" t="s">
        <v>61</v>
      </c>
      <c r="C22" s="142">
        <v>12</v>
      </c>
      <c r="D22" s="39"/>
      <c r="E22" s="40" t="s">
        <v>22</v>
      </c>
      <c r="F22" s="41"/>
      <c r="G22" s="62">
        <v>1.8</v>
      </c>
      <c r="H22" s="42">
        <f t="shared" si="2"/>
        <v>13.6</v>
      </c>
      <c r="I22" s="31">
        <v>1.3888888888888889E-3</v>
      </c>
      <c r="J22" s="43">
        <f t="shared" si="12"/>
        <v>1.7361111111111108E-2</v>
      </c>
      <c r="K22" s="31"/>
      <c r="L22" s="31">
        <f t="shared" si="13"/>
        <v>0.29513888888888884</v>
      </c>
      <c r="M22" s="44">
        <f t="shared" si="14"/>
        <v>0.34374999999999994</v>
      </c>
      <c r="N22" s="44">
        <f t="shared" si="15"/>
        <v>0.38541666666666663</v>
      </c>
      <c r="O22" s="44">
        <f t="shared" si="16"/>
        <v>0.45486111111111105</v>
      </c>
      <c r="P22" s="44">
        <f t="shared" si="17"/>
        <v>0.49652777777777773</v>
      </c>
      <c r="Q22" s="65">
        <f t="shared" si="18"/>
        <v>0.57986111111111105</v>
      </c>
      <c r="R22" s="65">
        <f t="shared" si="19"/>
        <v>0.63541666666666663</v>
      </c>
      <c r="S22" s="65">
        <v>0.66319444444444398</v>
      </c>
      <c r="T22" s="65">
        <f t="shared" si="20"/>
        <v>0.70486111111111105</v>
      </c>
      <c r="U22" s="65">
        <f t="shared" si="21"/>
        <v>0.78819444444444442</v>
      </c>
      <c r="V22" s="65">
        <f t="shared" si="22"/>
        <v>0.82986111111111105</v>
      </c>
    </row>
    <row r="23" spans="1:22" x14ac:dyDescent="0.25">
      <c r="A23" s="152">
        <f t="shared" si="1"/>
        <v>14</v>
      </c>
      <c r="B23" s="83" t="s">
        <v>48</v>
      </c>
      <c r="C23" s="142">
        <v>12</v>
      </c>
      <c r="D23" s="39"/>
      <c r="E23" s="40" t="s">
        <v>22</v>
      </c>
      <c r="F23" s="41"/>
      <c r="G23" s="61">
        <v>0.8</v>
      </c>
      <c r="H23" s="42">
        <f t="shared" si="2"/>
        <v>14.4</v>
      </c>
      <c r="I23" s="31">
        <v>1.3888888888888889E-3</v>
      </c>
      <c r="J23" s="43">
        <f t="shared" si="12"/>
        <v>1.8749999999999996E-2</v>
      </c>
      <c r="K23" s="31"/>
      <c r="L23" s="31">
        <f t="shared" si="13"/>
        <v>0.29652777777777772</v>
      </c>
      <c r="M23" s="44">
        <f t="shared" si="14"/>
        <v>0.34513888888888883</v>
      </c>
      <c r="N23" s="44">
        <f t="shared" si="15"/>
        <v>0.38680555555555551</v>
      </c>
      <c r="O23" s="44">
        <f t="shared" si="16"/>
        <v>0.45624999999999993</v>
      </c>
      <c r="P23" s="44">
        <f t="shared" si="17"/>
        <v>0.49791666666666662</v>
      </c>
      <c r="Q23" s="65">
        <f t="shared" si="18"/>
        <v>0.58124999999999993</v>
      </c>
      <c r="R23" s="65">
        <f t="shared" si="19"/>
        <v>0.63680555555555551</v>
      </c>
      <c r="S23" s="65">
        <v>0.66458333333333297</v>
      </c>
      <c r="T23" s="65">
        <f t="shared" si="20"/>
        <v>0.70624999999999993</v>
      </c>
      <c r="U23" s="65">
        <f t="shared" si="21"/>
        <v>0.7895833333333333</v>
      </c>
      <c r="V23" s="65">
        <f t="shared" si="22"/>
        <v>0.83124999999999993</v>
      </c>
    </row>
    <row r="24" spans="1:22" x14ac:dyDescent="0.25">
      <c r="A24" s="152">
        <f t="shared" si="1"/>
        <v>15</v>
      </c>
      <c r="B24" s="83" t="s">
        <v>62</v>
      </c>
      <c r="C24" s="142">
        <v>12</v>
      </c>
      <c r="D24" s="39"/>
      <c r="E24" s="40" t="s">
        <v>22</v>
      </c>
      <c r="F24" s="41"/>
      <c r="G24" s="75">
        <v>1</v>
      </c>
      <c r="H24" s="42">
        <f t="shared" si="2"/>
        <v>15.4</v>
      </c>
      <c r="I24" s="31">
        <v>1.3888888888888889E-3</v>
      </c>
      <c r="J24" s="43">
        <f t="shared" si="12"/>
        <v>2.0138888888888883E-2</v>
      </c>
      <c r="K24" s="31"/>
      <c r="L24" s="31">
        <f t="shared" si="13"/>
        <v>0.29791666666666661</v>
      </c>
      <c r="M24" s="44">
        <f t="shared" si="14"/>
        <v>0.34652777777777771</v>
      </c>
      <c r="N24" s="44">
        <f t="shared" si="15"/>
        <v>0.3881944444444444</v>
      </c>
      <c r="O24" s="44">
        <f t="shared" si="16"/>
        <v>0.45763888888888882</v>
      </c>
      <c r="P24" s="44">
        <f t="shared" si="17"/>
        <v>0.4993055555555555</v>
      </c>
      <c r="Q24" s="65">
        <f t="shared" si="18"/>
        <v>0.58263888888888882</v>
      </c>
      <c r="R24" s="65">
        <f t="shared" si="19"/>
        <v>0.6381944444444444</v>
      </c>
      <c r="S24" s="65">
        <v>0.66597222222222197</v>
      </c>
      <c r="T24" s="65">
        <f t="shared" si="20"/>
        <v>0.70763888888888882</v>
      </c>
      <c r="U24" s="65">
        <f t="shared" si="21"/>
        <v>0.79097222222222219</v>
      </c>
      <c r="V24" s="65">
        <f t="shared" si="22"/>
        <v>0.83263888888888882</v>
      </c>
    </row>
    <row r="25" spans="1:22" x14ac:dyDescent="0.25">
      <c r="A25" s="152">
        <f t="shared" si="1"/>
        <v>16</v>
      </c>
      <c r="B25" s="83" t="s">
        <v>44</v>
      </c>
      <c r="C25" s="142">
        <v>12</v>
      </c>
      <c r="D25" s="39"/>
      <c r="E25" s="40" t="s">
        <v>22</v>
      </c>
      <c r="F25" s="41"/>
      <c r="G25" s="61">
        <v>0.9</v>
      </c>
      <c r="H25" s="42">
        <f t="shared" si="2"/>
        <v>16.3</v>
      </c>
      <c r="I25" s="31">
        <v>1.3888888888888889E-3</v>
      </c>
      <c r="J25" s="43">
        <f t="shared" si="12"/>
        <v>2.1527777777777771E-2</v>
      </c>
      <c r="K25" s="31"/>
      <c r="L25" s="31">
        <f t="shared" si="13"/>
        <v>0.29930555555555549</v>
      </c>
      <c r="M25" s="44">
        <f t="shared" si="14"/>
        <v>0.3479166666666666</v>
      </c>
      <c r="N25" s="44">
        <f t="shared" si="15"/>
        <v>0.38958333333333328</v>
      </c>
      <c r="O25" s="44">
        <f t="shared" si="16"/>
        <v>0.4590277777777777</v>
      </c>
      <c r="P25" s="44">
        <f t="shared" si="17"/>
        <v>0.50069444444444444</v>
      </c>
      <c r="Q25" s="65">
        <f t="shared" si="18"/>
        <v>0.5840277777777777</v>
      </c>
      <c r="R25" s="65">
        <f t="shared" si="19"/>
        <v>0.63958333333333328</v>
      </c>
      <c r="S25" s="65">
        <v>0.66736111111111096</v>
      </c>
      <c r="T25" s="65">
        <f t="shared" si="20"/>
        <v>0.7090277777777777</v>
      </c>
      <c r="U25" s="65">
        <f t="shared" si="21"/>
        <v>0.79236111111111107</v>
      </c>
      <c r="V25" s="65">
        <f t="shared" si="22"/>
        <v>0.8340277777777777</v>
      </c>
    </row>
    <row r="26" spans="1:22" x14ac:dyDescent="0.25">
      <c r="A26" s="152">
        <f t="shared" si="1"/>
        <v>17</v>
      </c>
      <c r="B26" s="83" t="s">
        <v>55</v>
      </c>
      <c r="C26" s="142">
        <v>12</v>
      </c>
      <c r="D26" s="39"/>
      <c r="E26" s="40" t="s">
        <v>22</v>
      </c>
      <c r="F26" s="41"/>
      <c r="G26" s="75">
        <v>1</v>
      </c>
      <c r="H26" s="42">
        <f t="shared" si="2"/>
        <v>17.3</v>
      </c>
      <c r="I26" s="31">
        <v>1.3888888888888889E-3</v>
      </c>
      <c r="J26" s="43">
        <f t="shared" si="12"/>
        <v>2.2916666666666658E-2</v>
      </c>
      <c r="K26" s="31"/>
      <c r="L26" s="31">
        <f t="shared" si="13"/>
        <v>0.30069444444444438</v>
      </c>
      <c r="M26" s="44">
        <f t="shared" si="14"/>
        <v>0.34930555555555548</v>
      </c>
      <c r="N26" s="44">
        <f t="shared" si="15"/>
        <v>0.39097222222222217</v>
      </c>
      <c r="O26" s="44">
        <f t="shared" si="16"/>
        <v>0.46041666666666659</v>
      </c>
      <c r="P26" s="44">
        <f t="shared" si="17"/>
        <v>0.50208333333333333</v>
      </c>
      <c r="Q26" s="65">
        <f t="shared" si="18"/>
        <v>0.58541666666666659</v>
      </c>
      <c r="R26" s="65">
        <f t="shared" si="19"/>
        <v>0.64097222222222217</v>
      </c>
      <c r="S26" s="65">
        <v>0.66874999999999996</v>
      </c>
      <c r="T26" s="65">
        <f t="shared" si="20"/>
        <v>0.71041666666666659</v>
      </c>
      <c r="U26" s="65">
        <f t="shared" si="21"/>
        <v>0.79374999999999996</v>
      </c>
      <c r="V26" s="65">
        <f t="shared" si="22"/>
        <v>0.83541666666666659</v>
      </c>
    </row>
    <row r="27" spans="1:22" x14ac:dyDescent="0.25">
      <c r="A27" s="152">
        <f t="shared" si="1"/>
        <v>18</v>
      </c>
      <c r="B27" s="83" t="s">
        <v>56</v>
      </c>
      <c r="C27" s="142">
        <v>12</v>
      </c>
      <c r="D27" s="39"/>
      <c r="E27" s="40" t="s">
        <v>22</v>
      </c>
      <c r="F27" s="41"/>
      <c r="G27" s="62">
        <v>0.8</v>
      </c>
      <c r="H27" s="42">
        <f t="shared" si="2"/>
        <v>18.100000000000001</v>
      </c>
      <c r="I27" s="31">
        <v>1.3888888888888889E-3</v>
      </c>
      <c r="J27" s="43">
        <f t="shared" si="12"/>
        <v>2.4305555555555546E-2</v>
      </c>
      <c r="K27" s="31"/>
      <c r="L27" s="31">
        <f t="shared" si="13"/>
        <v>0.30208333333333326</v>
      </c>
      <c r="M27" s="44">
        <f t="shared" si="14"/>
        <v>0.35069444444444436</v>
      </c>
      <c r="N27" s="44">
        <f t="shared" si="15"/>
        <v>0.39236111111111105</v>
      </c>
      <c r="O27" s="44">
        <f t="shared" si="16"/>
        <v>0.46180555555555547</v>
      </c>
      <c r="P27" s="44">
        <f t="shared" si="17"/>
        <v>0.50347222222222221</v>
      </c>
      <c r="Q27" s="65">
        <f t="shared" si="18"/>
        <v>0.58680555555555547</v>
      </c>
      <c r="R27" s="65">
        <f t="shared" si="19"/>
        <v>0.64236111111111105</v>
      </c>
      <c r="S27" s="65">
        <v>0.67013888888888895</v>
      </c>
      <c r="T27" s="65">
        <f t="shared" si="20"/>
        <v>0.71180555555555547</v>
      </c>
      <c r="U27" s="65">
        <f t="shared" si="21"/>
        <v>0.79513888888888884</v>
      </c>
      <c r="V27" s="65">
        <f t="shared" si="22"/>
        <v>0.83680555555555547</v>
      </c>
    </row>
    <row r="28" spans="1:22" x14ac:dyDescent="0.25">
      <c r="A28" s="152">
        <f t="shared" si="1"/>
        <v>19</v>
      </c>
      <c r="B28" s="83" t="s">
        <v>41</v>
      </c>
      <c r="C28" s="142"/>
      <c r="D28" s="39"/>
      <c r="E28" s="40" t="s">
        <v>51</v>
      </c>
      <c r="F28" s="41"/>
      <c r="G28" s="61">
        <v>0.6</v>
      </c>
      <c r="H28" s="42">
        <f t="shared" si="2"/>
        <v>18.700000000000003</v>
      </c>
      <c r="I28" s="31">
        <v>6.9444444444444447E-4</v>
      </c>
      <c r="J28" s="43">
        <f t="shared" si="12"/>
        <v>2.4999999999999991E-2</v>
      </c>
      <c r="K28" s="31">
        <v>0.2673611111111111</v>
      </c>
      <c r="L28" s="31">
        <f t="shared" si="13"/>
        <v>0.3027777777777777</v>
      </c>
      <c r="M28" s="44">
        <f t="shared" si="14"/>
        <v>0.35138888888888881</v>
      </c>
      <c r="N28" s="44">
        <f t="shared" si="15"/>
        <v>0.39305555555555549</v>
      </c>
      <c r="O28" s="44">
        <f t="shared" si="16"/>
        <v>0.46249999999999991</v>
      </c>
      <c r="P28" s="44">
        <f t="shared" si="17"/>
        <v>0.50416666666666665</v>
      </c>
      <c r="Q28" s="65">
        <f t="shared" si="18"/>
        <v>0.58749999999999991</v>
      </c>
      <c r="R28" s="65">
        <f t="shared" si="19"/>
        <v>0.64305555555555549</v>
      </c>
      <c r="S28" s="65">
        <v>0.67152777777777795</v>
      </c>
      <c r="T28" s="65">
        <f t="shared" si="20"/>
        <v>0.71249999999999991</v>
      </c>
      <c r="U28" s="65">
        <f t="shared" si="21"/>
        <v>0.79583333333333328</v>
      </c>
      <c r="V28" s="65">
        <f t="shared" si="22"/>
        <v>0.83749999999999991</v>
      </c>
    </row>
    <row r="29" spans="1:22" x14ac:dyDescent="0.25">
      <c r="A29" s="152">
        <f t="shared" si="1"/>
        <v>20</v>
      </c>
      <c r="B29" s="83" t="s">
        <v>63</v>
      </c>
      <c r="C29" s="83"/>
      <c r="D29" s="39"/>
      <c r="E29" s="40" t="s">
        <v>23</v>
      </c>
      <c r="F29" s="41"/>
      <c r="G29" s="61">
        <v>1.5</v>
      </c>
      <c r="H29" s="42">
        <f t="shared" si="2"/>
        <v>20.200000000000003</v>
      </c>
      <c r="I29" s="31">
        <v>2.0833333333333333E-3</v>
      </c>
      <c r="J29" s="43">
        <f t="shared" si="12"/>
        <v>2.7083333333333324E-2</v>
      </c>
      <c r="K29" s="31">
        <f t="shared" ref="K29:K68" si="23">K28+I29</f>
        <v>0.26944444444444443</v>
      </c>
      <c r="L29" s="31">
        <f t="shared" si="13"/>
        <v>0.30486111111111103</v>
      </c>
      <c r="M29" s="44">
        <f t="shared" si="14"/>
        <v>0.35347222222222213</v>
      </c>
      <c r="N29" s="44">
        <f t="shared" si="15"/>
        <v>0.39513888888888882</v>
      </c>
      <c r="O29" s="44">
        <f t="shared" si="16"/>
        <v>0.46458333333333324</v>
      </c>
      <c r="P29" s="44">
        <f t="shared" si="17"/>
        <v>0.50624999999999998</v>
      </c>
      <c r="Q29" s="65">
        <f t="shared" si="18"/>
        <v>0.58958333333333324</v>
      </c>
      <c r="R29" s="65">
        <f t="shared" si="19"/>
        <v>0.64513888888888882</v>
      </c>
      <c r="S29" s="65">
        <v>0.67291666666666705</v>
      </c>
      <c r="T29" s="65">
        <f t="shared" si="20"/>
        <v>0.71458333333333324</v>
      </c>
      <c r="U29" s="65">
        <f t="shared" si="21"/>
        <v>0.79791666666666661</v>
      </c>
      <c r="V29" s="65">
        <f t="shared" si="22"/>
        <v>0.83958333333333324</v>
      </c>
    </row>
    <row r="30" spans="1:22" x14ac:dyDescent="0.25">
      <c r="A30" s="152">
        <f t="shared" si="1"/>
        <v>21</v>
      </c>
      <c r="B30" s="83" t="s">
        <v>125</v>
      </c>
      <c r="C30" s="83"/>
      <c r="D30" s="45" t="s">
        <v>100</v>
      </c>
      <c r="E30" s="40" t="s">
        <v>20</v>
      </c>
      <c r="F30" s="41"/>
      <c r="G30" s="75">
        <v>2</v>
      </c>
      <c r="H30" s="42">
        <f t="shared" si="2"/>
        <v>22.200000000000003</v>
      </c>
      <c r="I30" s="31">
        <v>2.0833333333333333E-3</v>
      </c>
      <c r="J30" s="43">
        <f t="shared" si="12"/>
        <v>2.9166666666666657E-2</v>
      </c>
      <c r="K30" s="31">
        <f t="shared" si="23"/>
        <v>0.27152777777777776</v>
      </c>
      <c r="L30" s="31">
        <f t="shared" si="13"/>
        <v>0.30694444444444435</v>
      </c>
      <c r="M30" s="44">
        <f t="shared" si="14"/>
        <v>0.35555555555555546</v>
      </c>
      <c r="N30" s="44">
        <f t="shared" si="15"/>
        <v>0.39722222222222214</v>
      </c>
      <c r="O30" s="44">
        <f t="shared" si="16"/>
        <v>0.46666666666666656</v>
      </c>
      <c r="P30" s="44">
        <f t="shared" si="17"/>
        <v>0.5083333333333333</v>
      </c>
      <c r="Q30" s="65">
        <f t="shared" si="18"/>
        <v>0.59166666666666656</v>
      </c>
      <c r="R30" s="65">
        <f t="shared" si="19"/>
        <v>0.64722222222222214</v>
      </c>
      <c r="S30" s="65">
        <v>0.67430555555555505</v>
      </c>
      <c r="T30" s="65">
        <f t="shared" si="20"/>
        <v>0.71666666666666656</v>
      </c>
      <c r="U30" s="65">
        <f t="shared" si="21"/>
        <v>0.79999999999999993</v>
      </c>
      <c r="V30" s="65">
        <f t="shared" si="22"/>
        <v>0.84166666666666656</v>
      </c>
    </row>
    <row r="31" spans="1:22" x14ac:dyDescent="0.25">
      <c r="A31" s="152">
        <f t="shared" si="1"/>
        <v>22</v>
      </c>
      <c r="B31" s="83" t="s">
        <v>102</v>
      </c>
      <c r="C31" s="83"/>
      <c r="D31" s="46" t="s">
        <v>101</v>
      </c>
      <c r="E31" s="40" t="s">
        <v>20</v>
      </c>
      <c r="F31" s="41"/>
      <c r="G31" s="61">
        <v>1.8</v>
      </c>
      <c r="H31" s="42">
        <f t="shared" si="2"/>
        <v>24.000000000000004</v>
      </c>
      <c r="I31" s="31">
        <v>1.3888888888888889E-3</v>
      </c>
      <c r="J31" s="43">
        <f t="shared" si="12"/>
        <v>3.0555555555555544E-2</v>
      </c>
      <c r="K31" s="31">
        <f t="shared" si="23"/>
        <v>0.27291666666666664</v>
      </c>
      <c r="L31" s="31">
        <f t="shared" si="13"/>
        <v>0.30833333333333324</v>
      </c>
      <c r="M31" s="44">
        <f t="shared" si="14"/>
        <v>0.35694444444444434</v>
      </c>
      <c r="N31" s="44">
        <f t="shared" si="15"/>
        <v>0.39861111111111103</v>
      </c>
      <c r="O31" s="44">
        <f t="shared" si="16"/>
        <v>0.46805555555555545</v>
      </c>
      <c r="P31" s="44">
        <f t="shared" si="17"/>
        <v>0.50972222222222219</v>
      </c>
      <c r="Q31" s="65">
        <f t="shared" si="18"/>
        <v>0.59305555555555545</v>
      </c>
      <c r="R31" s="65">
        <f t="shared" si="19"/>
        <v>0.64861111111111103</v>
      </c>
      <c r="S31" s="65">
        <v>0.67569444444444404</v>
      </c>
      <c r="T31" s="65">
        <f t="shared" si="20"/>
        <v>0.71805555555555545</v>
      </c>
      <c r="U31" s="65">
        <f t="shared" si="21"/>
        <v>0.80138888888888882</v>
      </c>
      <c r="V31" s="65">
        <f t="shared" si="22"/>
        <v>0.84305555555555545</v>
      </c>
    </row>
    <row r="32" spans="1:22" x14ac:dyDescent="0.25">
      <c r="A32" s="152">
        <f t="shared" si="1"/>
        <v>23</v>
      </c>
      <c r="B32" s="83" t="s">
        <v>57</v>
      </c>
      <c r="C32" s="83"/>
      <c r="D32" s="46"/>
      <c r="E32" s="40" t="s">
        <v>23</v>
      </c>
      <c r="F32" s="41"/>
      <c r="G32" s="61">
        <v>0.6</v>
      </c>
      <c r="H32" s="42">
        <f t="shared" si="2"/>
        <v>24.600000000000005</v>
      </c>
      <c r="I32" s="31">
        <v>6.9444444444444447E-4</v>
      </c>
      <c r="J32" s="43">
        <f t="shared" si="12"/>
        <v>3.124999999999999E-2</v>
      </c>
      <c r="K32" s="31">
        <f t="shared" si="23"/>
        <v>0.27361111111111108</v>
      </c>
      <c r="L32" s="31">
        <f t="shared" si="13"/>
        <v>0.30902777777777768</v>
      </c>
      <c r="M32" s="44">
        <f t="shared" si="14"/>
        <v>0.35763888888888878</v>
      </c>
      <c r="N32" s="44">
        <f t="shared" si="15"/>
        <v>0.39930555555555547</v>
      </c>
      <c r="O32" s="44">
        <f t="shared" si="16"/>
        <v>0.46874999999999989</v>
      </c>
      <c r="P32" s="44">
        <f t="shared" si="17"/>
        <v>0.51041666666666663</v>
      </c>
      <c r="Q32" s="65">
        <f t="shared" si="18"/>
        <v>0.59374999999999989</v>
      </c>
      <c r="R32" s="65">
        <f t="shared" si="19"/>
        <v>0.64930555555555547</v>
      </c>
      <c r="S32" s="65">
        <v>0.67708333333333304</v>
      </c>
      <c r="T32" s="65">
        <f t="shared" si="20"/>
        <v>0.71874999999999989</v>
      </c>
      <c r="U32" s="65">
        <f t="shared" si="21"/>
        <v>0.80208333333333326</v>
      </c>
      <c r="V32" s="65">
        <f t="shared" si="22"/>
        <v>0.84374999999999989</v>
      </c>
    </row>
    <row r="33" spans="1:22" x14ac:dyDescent="0.25">
      <c r="A33" s="152">
        <f t="shared" si="1"/>
        <v>24</v>
      </c>
      <c r="B33" s="83" t="s">
        <v>39</v>
      </c>
      <c r="C33" s="83"/>
      <c r="D33" s="46"/>
      <c r="E33" s="40" t="s">
        <v>23</v>
      </c>
      <c r="F33" s="41"/>
      <c r="G33" s="61">
        <v>1.3</v>
      </c>
      <c r="H33" s="42">
        <f t="shared" si="2"/>
        <v>25.900000000000006</v>
      </c>
      <c r="I33" s="31">
        <v>1.3888888888888889E-3</v>
      </c>
      <c r="J33" s="43">
        <f t="shared" si="12"/>
        <v>3.2638888888888877E-2</v>
      </c>
      <c r="K33" s="31">
        <f t="shared" si="23"/>
        <v>0.27499999999999997</v>
      </c>
      <c r="L33" s="31">
        <f t="shared" si="13"/>
        <v>0.31041666666666656</v>
      </c>
      <c r="M33" s="44">
        <f t="shared" si="14"/>
        <v>0.35902777777777767</v>
      </c>
      <c r="N33" s="44">
        <f t="shared" si="15"/>
        <v>0.40069444444444435</v>
      </c>
      <c r="O33" s="44">
        <f t="shared" si="16"/>
        <v>0.47013888888888877</v>
      </c>
      <c r="P33" s="44">
        <f t="shared" si="17"/>
        <v>0.51180555555555551</v>
      </c>
      <c r="Q33" s="65">
        <f t="shared" si="18"/>
        <v>0.59513888888888877</v>
      </c>
      <c r="R33" s="65">
        <f t="shared" si="19"/>
        <v>0.65069444444444435</v>
      </c>
      <c r="S33" s="65">
        <v>0.67847222222222203</v>
      </c>
      <c r="T33" s="65">
        <f t="shared" si="20"/>
        <v>0.72013888888888877</v>
      </c>
      <c r="U33" s="65">
        <f t="shared" si="21"/>
        <v>0.80347222222222214</v>
      </c>
      <c r="V33" s="65">
        <f t="shared" si="22"/>
        <v>0.84513888888888877</v>
      </c>
    </row>
    <row r="34" spans="1:22" x14ac:dyDescent="0.25">
      <c r="A34" s="152">
        <f t="shared" si="1"/>
        <v>25</v>
      </c>
      <c r="B34" s="83" t="s">
        <v>179</v>
      </c>
      <c r="C34" s="83"/>
      <c r="D34" s="46"/>
      <c r="E34" s="40" t="s">
        <v>23</v>
      </c>
      <c r="F34" s="41"/>
      <c r="G34" s="61">
        <v>1.3</v>
      </c>
      <c r="H34" s="42">
        <f t="shared" si="2"/>
        <v>27.200000000000006</v>
      </c>
      <c r="I34" s="31">
        <v>1.3888888888888889E-3</v>
      </c>
      <c r="J34" s="43">
        <f t="shared" si="12"/>
        <v>3.4027777777777768E-2</v>
      </c>
      <c r="K34" s="31">
        <v>0.27638888888888885</v>
      </c>
      <c r="L34" s="31">
        <f t="shared" si="13"/>
        <v>0.31180555555555545</v>
      </c>
      <c r="M34" s="44">
        <f t="shared" si="14"/>
        <v>0.36041666666666655</v>
      </c>
      <c r="N34" s="44">
        <f t="shared" si="15"/>
        <v>0.40208333333333324</v>
      </c>
      <c r="O34" s="44">
        <f t="shared" si="16"/>
        <v>0.47152777777777766</v>
      </c>
      <c r="P34" s="44">
        <f t="shared" si="17"/>
        <v>0.5131944444444444</v>
      </c>
      <c r="Q34" s="65">
        <f t="shared" si="18"/>
        <v>0.59652777777777766</v>
      </c>
      <c r="R34" s="65">
        <f t="shared" si="19"/>
        <v>0.65208333333333324</v>
      </c>
      <c r="S34" s="65">
        <v>0.67986111111111103</v>
      </c>
      <c r="T34" s="65">
        <f t="shared" si="20"/>
        <v>0.72152777777777766</v>
      </c>
      <c r="U34" s="65">
        <f t="shared" si="21"/>
        <v>0.80486111111111103</v>
      </c>
      <c r="V34" s="65">
        <f t="shared" si="22"/>
        <v>0.84652777777777766</v>
      </c>
    </row>
    <row r="35" spans="1:22" x14ac:dyDescent="0.25">
      <c r="A35" s="152">
        <f t="shared" si="1"/>
        <v>26</v>
      </c>
      <c r="B35" s="83" t="s">
        <v>38</v>
      </c>
      <c r="C35" s="83"/>
      <c r="D35" s="46"/>
      <c r="E35" s="40" t="s">
        <v>23</v>
      </c>
      <c r="F35" s="41"/>
      <c r="G35" s="61">
        <v>0.6</v>
      </c>
      <c r="H35" s="42">
        <f t="shared" si="2"/>
        <v>27.800000000000008</v>
      </c>
      <c r="I35" s="31">
        <v>6.9444444444444447E-4</v>
      </c>
      <c r="J35" s="43">
        <f t="shared" si="12"/>
        <v>3.472222222222221E-2</v>
      </c>
      <c r="K35" s="31">
        <v>0.27708333333333335</v>
      </c>
      <c r="L35" s="31">
        <f t="shared" si="13"/>
        <v>0.31249999999999989</v>
      </c>
      <c r="M35" s="44">
        <f t="shared" si="14"/>
        <v>0.36111111111111099</v>
      </c>
      <c r="N35" s="44">
        <f t="shared" si="15"/>
        <v>0.40277777777777768</v>
      </c>
      <c r="O35" s="44">
        <f t="shared" si="16"/>
        <v>0.4722222222222221</v>
      </c>
      <c r="P35" s="44">
        <f t="shared" si="17"/>
        <v>0.51388888888888884</v>
      </c>
      <c r="Q35" s="65">
        <f t="shared" si="18"/>
        <v>0.5972222222222221</v>
      </c>
      <c r="R35" s="65">
        <f t="shared" si="19"/>
        <v>0.65277777777777768</v>
      </c>
      <c r="S35" s="65">
        <v>0.68125000000000002</v>
      </c>
      <c r="T35" s="65">
        <f t="shared" si="20"/>
        <v>0.7222222222222221</v>
      </c>
      <c r="U35" s="65">
        <f t="shared" si="21"/>
        <v>0.80555555555555547</v>
      </c>
      <c r="V35" s="65">
        <f t="shared" si="22"/>
        <v>0.8472222222222221</v>
      </c>
    </row>
    <row r="36" spans="1:22" x14ac:dyDescent="0.25">
      <c r="A36" s="152">
        <f t="shared" si="1"/>
        <v>27</v>
      </c>
      <c r="B36" s="83" t="s">
        <v>37</v>
      </c>
      <c r="C36" s="83"/>
      <c r="D36" s="46"/>
      <c r="E36" s="40" t="s">
        <v>23</v>
      </c>
      <c r="F36" s="41"/>
      <c r="G36" s="61">
        <v>0.8</v>
      </c>
      <c r="H36" s="42">
        <f t="shared" si="2"/>
        <v>28.600000000000009</v>
      </c>
      <c r="I36" s="31">
        <v>1.3888888888888889E-3</v>
      </c>
      <c r="J36" s="43">
        <f t="shared" si="12"/>
        <v>3.6111111111111101E-2</v>
      </c>
      <c r="K36" s="31">
        <f t="shared" si="23"/>
        <v>0.27847222222222223</v>
      </c>
      <c r="L36" s="31">
        <f t="shared" si="13"/>
        <v>0.31388888888888877</v>
      </c>
      <c r="M36" s="44">
        <f t="shared" si="14"/>
        <v>0.36249999999999988</v>
      </c>
      <c r="N36" s="44">
        <f t="shared" si="15"/>
        <v>0.40416666666666656</v>
      </c>
      <c r="O36" s="44">
        <f t="shared" si="16"/>
        <v>0.47361111111111098</v>
      </c>
      <c r="P36" s="44">
        <f t="shared" si="17"/>
        <v>0.51527777777777772</v>
      </c>
      <c r="Q36" s="65">
        <f t="shared" si="18"/>
        <v>0.59861111111111098</v>
      </c>
      <c r="R36" s="65">
        <f t="shared" si="19"/>
        <v>0.65416666666666656</v>
      </c>
      <c r="S36" s="65">
        <v>0.68263888888888902</v>
      </c>
      <c r="T36" s="65">
        <f t="shared" si="20"/>
        <v>0.72361111111111098</v>
      </c>
      <c r="U36" s="65">
        <f t="shared" si="21"/>
        <v>0.80694444444444435</v>
      </c>
      <c r="V36" s="65">
        <f t="shared" si="22"/>
        <v>0.84861111111111098</v>
      </c>
    </row>
    <row r="37" spans="1:22" x14ac:dyDescent="0.25">
      <c r="A37" s="152">
        <f t="shared" si="1"/>
        <v>28</v>
      </c>
      <c r="B37" s="83" t="s">
        <v>65</v>
      </c>
      <c r="C37" s="83"/>
      <c r="D37" s="46"/>
      <c r="E37" s="40" t="s">
        <v>23</v>
      </c>
      <c r="F37" s="41"/>
      <c r="G37" s="61">
        <v>0.8</v>
      </c>
      <c r="H37" s="42">
        <f t="shared" si="2"/>
        <v>29.400000000000009</v>
      </c>
      <c r="I37" s="31">
        <v>6.9444444444444447E-4</v>
      </c>
      <c r="J37" s="43">
        <f t="shared" si="12"/>
        <v>3.6805555555555543E-2</v>
      </c>
      <c r="K37" s="31">
        <f t="shared" si="23"/>
        <v>0.27916666666666667</v>
      </c>
      <c r="L37" s="31">
        <f t="shared" si="13"/>
        <v>0.31458333333333321</v>
      </c>
      <c r="M37" s="44">
        <f t="shared" si="14"/>
        <v>0.36319444444444432</v>
      </c>
      <c r="N37" s="44">
        <f t="shared" si="15"/>
        <v>0.40486111111111101</v>
      </c>
      <c r="O37" s="44">
        <f t="shared" si="16"/>
        <v>0.47430555555555542</v>
      </c>
      <c r="P37" s="44">
        <f t="shared" si="17"/>
        <v>0.51597222222222217</v>
      </c>
      <c r="Q37" s="65">
        <f t="shared" si="18"/>
        <v>0.59930555555555542</v>
      </c>
      <c r="R37" s="65">
        <f t="shared" si="19"/>
        <v>0.65486111111111101</v>
      </c>
      <c r="S37" s="65">
        <v>0.68402777777777801</v>
      </c>
      <c r="T37" s="65">
        <f t="shared" si="20"/>
        <v>0.72430555555555542</v>
      </c>
      <c r="U37" s="65">
        <f t="shared" si="21"/>
        <v>0.8076388888888888</v>
      </c>
      <c r="V37" s="65">
        <f t="shared" si="22"/>
        <v>0.84930555555555542</v>
      </c>
    </row>
    <row r="38" spans="1:22" x14ac:dyDescent="0.25">
      <c r="A38" s="152">
        <f t="shared" si="1"/>
        <v>29</v>
      </c>
      <c r="B38" s="83" t="s">
        <v>47</v>
      </c>
      <c r="C38" s="83"/>
      <c r="D38" s="46"/>
      <c r="E38" s="40" t="s">
        <v>23</v>
      </c>
      <c r="F38" s="41"/>
      <c r="G38" s="61">
        <v>1.1000000000000001</v>
      </c>
      <c r="H38" s="42">
        <f t="shared" si="2"/>
        <v>30.500000000000011</v>
      </c>
      <c r="I38" s="31">
        <v>1.3888888888888889E-3</v>
      </c>
      <c r="J38" s="43">
        <f t="shared" si="12"/>
        <v>3.8194444444444434E-2</v>
      </c>
      <c r="K38" s="31">
        <f t="shared" si="23"/>
        <v>0.28055555555555556</v>
      </c>
      <c r="L38" s="31">
        <f t="shared" si="13"/>
        <v>0.3159722222222221</v>
      </c>
      <c r="M38" s="44">
        <f t="shared" si="14"/>
        <v>0.3645833333333332</v>
      </c>
      <c r="N38" s="44">
        <f t="shared" si="15"/>
        <v>0.40624999999999989</v>
      </c>
      <c r="O38" s="44">
        <f t="shared" si="16"/>
        <v>0.47569444444444431</v>
      </c>
      <c r="P38" s="44">
        <f t="shared" si="17"/>
        <v>0.51736111111111105</v>
      </c>
      <c r="Q38" s="65">
        <f t="shared" si="18"/>
        <v>0.60069444444444431</v>
      </c>
      <c r="R38" s="65">
        <f t="shared" si="19"/>
        <v>0.65624999999999989</v>
      </c>
      <c r="S38" s="65">
        <v>0.68541666666666701</v>
      </c>
      <c r="T38" s="65">
        <f t="shared" si="20"/>
        <v>0.72569444444444431</v>
      </c>
      <c r="U38" s="65">
        <f t="shared" si="21"/>
        <v>0.80902777777777768</v>
      </c>
      <c r="V38" s="65">
        <f t="shared" si="22"/>
        <v>0.85069444444444431</v>
      </c>
    </row>
    <row r="39" spans="1:22" x14ac:dyDescent="0.25">
      <c r="A39" s="152">
        <f t="shared" si="1"/>
        <v>30</v>
      </c>
      <c r="B39" s="83" t="s">
        <v>36</v>
      </c>
      <c r="C39" s="83"/>
      <c r="D39" s="46"/>
      <c r="E39" s="40" t="s">
        <v>23</v>
      </c>
      <c r="F39" s="41"/>
      <c r="G39" s="61">
        <v>0.9</v>
      </c>
      <c r="H39" s="42">
        <f t="shared" si="2"/>
        <v>31.400000000000009</v>
      </c>
      <c r="I39" s="31">
        <v>6.9444444444444447E-4</v>
      </c>
      <c r="J39" s="43">
        <f t="shared" si="12"/>
        <v>3.8888888888888876E-2</v>
      </c>
      <c r="K39" s="31">
        <f t="shared" si="23"/>
        <v>0.28125</v>
      </c>
      <c r="L39" s="31">
        <f t="shared" si="13"/>
        <v>0.31666666666666654</v>
      </c>
      <c r="M39" s="44">
        <f t="shared" si="14"/>
        <v>0.36527777777777765</v>
      </c>
      <c r="N39" s="44">
        <f t="shared" si="15"/>
        <v>0.40694444444444433</v>
      </c>
      <c r="O39" s="44">
        <f t="shared" si="16"/>
        <v>0.47638888888888875</v>
      </c>
      <c r="P39" s="44">
        <f t="shared" si="17"/>
        <v>0.51805555555555549</v>
      </c>
      <c r="Q39" s="65">
        <f t="shared" si="18"/>
        <v>0.60138888888888875</v>
      </c>
      <c r="R39" s="65">
        <f t="shared" si="19"/>
        <v>0.65694444444444433</v>
      </c>
      <c r="S39" s="65">
        <v>0.686805555555555</v>
      </c>
      <c r="T39" s="65">
        <f t="shared" si="20"/>
        <v>0.72638888888888875</v>
      </c>
      <c r="U39" s="65">
        <f t="shared" si="21"/>
        <v>0.80972222222222212</v>
      </c>
      <c r="V39" s="65">
        <f t="shared" si="22"/>
        <v>0.85138888888888875</v>
      </c>
    </row>
    <row r="40" spans="1:22" x14ac:dyDescent="0.25">
      <c r="A40" s="152">
        <f t="shared" si="1"/>
        <v>31</v>
      </c>
      <c r="B40" s="83" t="s">
        <v>58</v>
      </c>
      <c r="C40" s="142">
        <v>12</v>
      </c>
      <c r="D40" s="46"/>
      <c r="E40" s="40" t="s">
        <v>22</v>
      </c>
      <c r="F40" s="41"/>
      <c r="G40" s="61">
        <v>1.4</v>
      </c>
      <c r="H40" s="42">
        <f t="shared" si="2"/>
        <v>32.800000000000011</v>
      </c>
      <c r="I40" s="31">
        <v>1.3888888888888889E-3</v>
      </c>
      <c r="J40" s="43">
        <f t="shared" si="12"/>
        <v>4.0277777777777767E-2</v>
      </c>
      <c r="K40" s="31">
        <f t="shared" si="23"/>
        <v>0.28263888888888888</v>
      </c>
      <c r="L40" s="31">
        <f t="shared" si="13"/>
        <v>0.31805555555555542</v>
      </c>
      <c r="M40" s="44">
        <f t="shared" si="14"/>
        <v>0.36666666666666653</v>
      </c>
      <c r="N40" s="44">
        <f t="shared" si="15"/>
        <v>0.40833333333333321</v>
      </c>
      <c r="O40" s="44">
        <f t="shared" si="16"/>
        <v>0.47777777777777763</v>
      </c>
      <c r="P40" s="44">
        <f t="shared" si="17"/>
        <v>0.51944444444444438</v>
      </c>
      <c r="Q40" s="65">
        <f t="shared" si="18"/>
        <v>0.60277777777777763</v>
      </c>
      <c r="R40" s="65">
        <f t="shared" si="19"/>
        <v>0.65833333333333321</v>
      </c>
      <c r="S40" s="65">
        <v>0.688194444444444</v>
      </c>
      <c r="T40" s="65">
        <f t="shared" si="20"/>
        <v>0.72777777777777763</v>
      </c>
      <c r="U40" s="65">
        <f t="shared" si="21"/>
        <v>0.81111111111111101</v>
      </c>
      <c r="V40" s="65">
        <f t="shared" si="22"/>
        <v>0.85277777777777763</v>
      </c>
    </row>
    <row r="41" spans="1:22" x14ac:dyDescent="0.25">
      <c r="A41" s="152">
        <f t="shared" si="1"/>
        <v>32</v>
      </c>
      <c r="B41" s="83" t="s">
        <v>34</v>
      </c>
      <c r="C41" s="142">
        <v>12</v>
      </c>
      <c r="D41" s="46"/>
      <c r="E41" s="40" t="s">
        <v>22</v>
      </c>
      <c r="F41" s="41"/>
      <c r="G41" s="61">
        <v>0.7</v>
      </c>
      <c r="H41" s="42">
        <f t="shared" si="2"/>
        <v>33.500000000000014</v>
      </c>
      <c r="I41" s="31">
        <v>6.9444444444444447E-4</v>
      </c>
      <c r="J41" s="43">
        <f t="shared" si="12"/>
        <v>4.0972222222222208E-2</v>
      </c>
      <c r="K41" s="31">
        <f t="shared" si="23"/>
        <v>0.28333333333333333</v>
      </c>
      <c r="L41" s="31">
        <f t="shared" si="13"/>
        <v>0.31874999999999987</v>
      </c>
      <c r="M41" s="44">
        <f t="shared" si="14"/>
        <v>0.36736111111111097</v>
      </c>
      <c r="N41" s="44">
        <f t="shared" si="15"/>
        <v>0.40902777777777766</v>
      </c>
      <c r="O41" s="44">
        <f t="shared" si="16"/>
        <v>0.47847222222222208</v>
      </c>
      <c r="P41" s="44">
        <f t="shared" si="17"/>
        <v>0.52013888888888882</v>
      </c>
      <c r="Q41" s="65">
        <f t="shared" si="18"/>
        <v>0.60347222222222208</v>
      </c>
      <c r="R41" s="65">
        <f t="shared" si="19"/>
        <v>0.65902777777777766</v>
      </c>
      <c r="S41" s="65">
        <v>0.68958333333333299</v>
      </c>
      <c r="T41" s="65">
        <f t="shared" si="20"/>
        <v>0.72847222222222208</v>
      </c>
      <c r="U41" s="65">
        <f t="shared" si="21"/>
        <v>0.81180555555555545</v>
      </c>
      <c r="V41" s="65">
        <f t="shared" si="22"/>
        <v>0.85347222222222208</v>
      </c>
    </row>
    <row r="42" spans="1:22" x14ac:dyDescent="0.25">
      <c r="A42" s="152">
        <f t="shared" si="1"/>
        <v>33</v>
      </c>
      <c r="B42" s="83" t="s">
        <v>33</v>
      </c>
      <c r="C42" s="142">
        <v>12</v>
      </c>
      <c r="D42" s="46"/>
      <c r="E42" s="40" t="s">
        <v>22</v>
      </c>
      <c r="F42" s="41"/>
      <c r="G42" s="76">
        <v>2</v>
      </c>
      <c r="H42" s="42">
        <f t="shared" si="2"/>
        <v>35.500000000000014</v>
      </c>
      <c r="I42" s="31">
        <v>2.0833333333333333E-3</v>
      </c>
      <c r="J42" s="43">
        <f t="shared" si="12"/>
        <v>4.3055555555555541E-2</v>
      </c>
      <c r="K42" s="31">
        <f t="shared" si="23"/>
        <v>0.28541666666666665</v>
      </c>
      <c r="L42" s="31">
        <f t="shared" si="13"/>
        <v>0.32083333333333319</v>
      </c>
      <c r="M42" s="44">
        <f t="shared" si="14"/>
        <v>0.3694444444444443</v>
      </c>
      <c r="N42" s="44">
        <f t="shared" si="15"/>
        <v>0.41111111111111098</v>
      </c>
      <c r="O42" s="44">
        <f t="shared" si="16"/>
        <v>0.4805555555555554</v>
      </c>
      <c r="P42" s="44">
        <f t="shared" si="17"/>
        <v>0.52222222222222214</v>
      </c>
      <c r="Q42" s="65">
        <f t="shared" si="18"/>
        <v>0.6055555555555554</v>
      </c>
      <c r="R42" s="65">
        <f t="shared" si="19"/>
        <v>0.66111111111111098</v>
      </c>
      <c r="S42" s="65">
        <v>0.69097222222222199</v>
      </c>
      <c r="T42" s="65">
        <f t="shared" si="20"/>
        <v>0.7305555555555554</v>
      </c>
      <c r="U42" s="65">
        <f t="shared" si="21"/>
        <v>0.81388888888888877</v>
      </c>
      <c r="V42" s="65">
        <f t="shared" si="22"/>
        <v>0.8555555555555554</v>
      </c>
    </row>
    <row r="43" spans="1:22" x14ac:dyDescent="0.25">
      <c r="A43" s="152">
        <f t="shared" si="1"/>
        <v>34</v>
      </c>
      <c r="B43" s="83" t="s">
        <v>66</v>
      </c>
      <c r="C43" s="83"/>
      <c r="D43" s="46"/>
      <c r="E43" s="40" t="s">
        <v>23</v>
      </c>
      <c r="F43" s="41"/>
      <c r="G43" s="61">
        <v>0.6</v>
      </c>
      <c r="H43" s="42">
        <f t="shared" si="2"/>
        <v>36.100000000000016</v>
      </c>
      <c r="I43" s="31">
        <v>6.9444444444444447E-4</v>
      </c>
      <c r="J43" s="43">
        <f t="shared" si="12"/>
        <v>4.3749999999999983E-2</v>
      </c>
      <c r="K43" s="31">
        <f t="shared" si="23"/>
        <v>0.28611111111111109</v>
      </c>
      <c r="L43" s="31">
        <f t="shared" si="13"/>
        <v>0.32152777777777763</v>
      </c>
      <c r="M43" s="44">
        <f t="shared" si="14"/>
        <v>0.37013888888888874</v>
      </c>
      <c r="N43" s="44">
        <f t="shared" si="15"/>
        <v>0.41180555555555542</v>
      </c>
      <c r="O43" s="44">
        <f t="shared" si="16"/>
        <v>0.48124999999999984</v>
      </c>
      <c r="P43" s="44">
        <f t="shared" si="17"/>
        <v>0.52291666666666659</v>
      </c>
      <c r="Q43" s="65">
        <f t="shared" si="18"/>
        <v>0.60624999999999984</v>
      </c>
      <c r="R43" s="65">
        <f t="shared" si="19"/>
        <v>0.66180555555555542</v>
      </c>
      <c r="S43" s="65">
        <v>0.69236111111111098</v>
      </c>
      <c r="T43" s="65">
        <f t="shared" si="20"/>
        <v>0.73124999999999984</v>
      </c>
      <c r="U43" s="65">
        <f t="shared" si="21"/>
        <v>0.81458333333333321</v>
      </c>
      <c r="V43" s="65">
        <f t="shared" si="22"/>
        <v>0.85624999999999984</v>
      </c>
    </row>
    <row r="44" spans="1:22" x14ac:dyDescent="0.25">
      <c r="A44" s="152">
        <f t="shared" si="1"/>
        <v>35</v>
      </c>
      <c r="B44" s="83" t="s">
        <v>126</v>
      </c>
      <c r="C44" s="83"/>
      <c r="D44" s="46" t="s">
        <v>109</v>
      </c>
      <c r="E44" s="40" t="s">
        <v>20</v>
      </c>
      <c r="F44" s="80">
        <f>IF(G44&gt;2.9,G44/I44/24,"-")</f>
        <v>45</v>
      </c>
      <c r="G44" s="79">
        <v>3</v>
      </c>
      <c r="H44" s="42">
        <f t="shared" si="2"/>
        <v>39.100000000000016</v>
      </c>
      <c r="I44" s="31">
        <v>2.7777777777777779E-3</v>
      </c>
      <c r="J44" s="43">
        <f t="shared" si="12"/>
        <v>4.6527777777777758E-2</v>
      </c>
      <c r="K44" s="31">
        <f t="shared" si="23"/>
        <v>0.28888888888888886</v>
      </c>
      <c r="L44" s="31">
        <f t="shared" si="13"/>
        <v>0.3243055555555554</v>
      </c>
      <c r="M44" s="44">
        <f t="shared" si="14"/>
        <v>0.37291666666666651</v>
      </c>
      <c r="N44" s="44">
        <f t="shared" si="15"/>
        <v>0.41458333333333319</v>
      </c>
      <c r="O44" s="44">
        <f t="shared" si="16"/>
        <v>0.48402777777777761</v>
      </c>
      <c r="P44" s="44">
        <f t="shared" si="17"/>
        <v>0.52569444444444435</v>
      </c>
      <c r="Q44" s="65">
        <f t="shared" si="18"/>
        <v>0.60902777777777761</v>
      </c>
      <c r="R44" s="65">
        <f t="shared" si="19"/>
        <v>0.66458333333333319</v>
      </c>
      <c r="S44" s="65">
        <v>0.69374999999999998</v>
      </c>
      <c r="T44" s="65">
        <f t="shared" si="20"/>
        <v>0.73402777777777761</v>
      </c>
      <c r="U44" s="65">
        <f t="shared" si="21"/>
        <v>0.81736111111111098</v>
      </c>
      <c r="V44" s="65">
        <f t="shared" si="22"/>
        <v>0.85902777777777761</v>
      </c>
    </row>
    <row r="45" spans="1:22" x14ac:dyDescent="0.25">
      <c r="A45" s="152">
        <f t="shared" si="1"/>
        <v>36</v>
      </c>
      <c r="B45" s="83" t="s">
        <v>127</v>
      </c>
      <c r="C45" s="83"/>
      <c r="D45" s="46" t="s">
        <v>100</v>
      </c>
      <c r="E45" s="40" t="s">
        <v>20</v>
      </c>
      <c r="F45" s="41"/>
      <c r="G45" s="62">
        <v>0.7</v>
      </c>
      <c r="H45" s="42">
        <f t="shared" si="2"/>
        <v>39.800000000000018</v>
      </c>
      <c r="I45" s="31">
        <v>6.9444444444444447E-4</v>
      </c>
      <c r="J45" s="43">
        <f t="shared" si="12"/>
        <v>4.72222222222222E-2</v>
      </c>
      <c r="K45" s="31">
        <f t="shared" si="23"/>
        <v>0.2895833333333333</v>
      </c>
      <c r="L45" s="31">
        <f t="shared" si="13"/>
        <v>0.32499999999999984</v>
      </c>
      <c r="M45" s="44">
        <f t="shared" si="14"/>
        <v>0.37361111111111095</v>
      </c>
      <c r="N45" s="44">
        <f t="shared" si="15"/>
        <v>0.41527777777777763</v>
      </c>
      <c r="O45" s="44">
        <f t="shared" si="16"/>
        <v>0.48472222222222205</v>
      </c>
      <c r="P45" s="44">
        <f t="shared" si="17"/>
        <v>0.5263888888888888</v>
      </c>
      <c r="Q45" s="65">
        <f t="shared" si="18"/>
        <v>0.60972222222222205</v>
      </c>
      <c r="R45" s="65">
        <f t="shared" si="19"/>
        <v>0.66527777777777763</v>
      </c>
      <c r="S45" s="65">
        <v>0.69513888888888897</v>
      </c>
      <c r="T45" s="65">
        <f t="shared" si="20"/>
        <v>0.73472222222222205</v>
      </c>
      <c r="U45" s="65">
        <f t="shared" si="21"/>
        <v>0.81805555555555542</v>
      </c>
      <c r="V45" s="65">
        <f t="shared" si="22"/>
        <v>0.85972222222222205</v>
      </c>
    </row>
    <row r="46" spans="1:22" x14ac:dyDescent="0.25">
      <c r="A46" s="152">
        <f t="shared" si="1"/>
        <v>37</v>
      </c>
      <c r="B46" s="83" t="s">
        <v>128</v>
      </c>
      <c r="C46" s="142"/>
      <c r="D46" s="46" t="s">
        <v>100</v>
      </c>
      <c r="E46" s="40" t="s">
        <v>20</v>
      </c>
      <c r="F46" s="41"/>
      <c r="G46" s="76">
        <v>2</v>
      </c>
      <c r="H46" s="42">
        <f t="shared" si="2"/>
        <v>41.800000000000018</v>
      </c>
      <c r="I46" s="31">
        <v>2.0833333333333333E-3</v>
      </c>
      <c r="J46" s="43">
        <f t="shared" si="12"/>
        <v>4.9305555555555533E-2</v>
      </c>
      <c r="K46" s="31">
        <f t="shared" si="23"/>
        <v>0.29166666666666663</v>
      </c>
      <c r="L46" s="31">
        <f t="shared" si="13"/>
        <v>0.32708333333333317</v>
      </c>
      <c r="M46" s="44">
        <f t="shared" si="14"/>
        <v>0.37569444444444428</v>
      </c>
      <c r="N46" s="44">
        <f t="shared" si="15"/>
        <v>0.41736111111111096</v>
      </c>
      <c r="O46" s="44">
        <f t="shared" si="16"/>
        <v>0.48680555555555538</v>
      </c>
      <c r="P46" s="44">
        <f t="shared" si="17"/>
        <v>0.52847222222222212</v>
      </c>
      <c r="Q46" s="65">
        <f t="shared" si="18"/>
        <v>0.61180555555555538</v>
      </c>
      <c r="R46" s="65">
        <f t="shared" si="19"/>
        <v>0.66736111111111096</v>
      </c>
      <c r="S46" s="65">
        <v>0.69652777777777797</v>
      </c>
      <c r="T46" s="65">
        <f t="shared" si="20"/>
        <v>0.73680555555555538</v>
      </c>
      <c r="U46" s="65">
        <f t="shared" si="21"/>
        <v>0.82013888888888875</v>
      </c>
      <c r="V46" s="65">
        <f t="shared" si="22"/>
        <v>0.86180555555555538</v>
      </c>
    </row>
    <row r="47" spans="1:22" x14ac:dyDescent="0.25">
      <c r="A47" s="152">
        <f t="shared" si="1"/>
        <v>38</v>
      </c>
      <c r="B47" s="83" t="s">
        <v>59</v>
      </c>
      <c r="C47" s="142">
        <v>12</v>
      </c>
      <c r="D47" s="46"/>
      <c r="E47" s="40" t="s">
        <v>22</v>
      </c>
      <c r="F47" s="41"/>
      <c r="G47" s="61">
        <v>2.1</v>
      </c>
      <c r="H47" s="42">
        <f t="shared" si="2"/>
        <v>43.90000000000002</v>
      </c>
      <c r="I47" s="31">
        <v>2.0833333333333333E-3</v>
      </c>
      <c r="J47" s="43">
        <f t="shared" si="12"/>
        <v>5.1388888888888866E-2</v>
      </c>
      <c r="K47" s="31">
        <f t="shared" si="23"/>
        <v>0.29374999999999996</v>
      </c>
      <c r="L47" s="31">
        <f t="shared" si="13"/>
        <v>0.3291666666666665</v>
      </c>
      <c r="M47" s="44">
        <f t="shared" si="14"/>
        <v>0.3777777777777776</v>
      </c>
      <c r="N47" s="44">
        <f t="shared" si="15"/>
        <v>0.41944444444444429</v>
      </c>
      <c r="O47" s="44">
        <f t="shared" si="16"/>
        <v>0.48888888888888871</v>
      </c>
      <c r="P47" s="44">
        <f t="shared" si="17"/>
        <v>0.53055555555555545</v>
      </c>
      <c r="Q47" s="65">
        <f t="shared" si="18"/>
        <v>0.61388888888888871</v>
      </c>
      <c r="R47" s="65">
        <f t="shared" si="19"/>
        <v>0.66944444444444429</v>
      </c>
      <c r="S47" s="65">
        <v>0.69791666666666696</v>
      </c>
      <c r="T47" s="65">
        <f t="shared" si="20"/>
        <v>0.73888888888888871</v>
      </c>
      <c r="U47" s="65">
        <f t="shared" si="21"/>
        <v>0.82222222222222208</v>
      </c>
      <c r="V47" s="65">
        <f t="shared" si="22"/>
        <v>0.86388888888888871</v>
      </c>
    </row>
    <row r="48" spans="1:22" x14ac:dyDescent="0.25">
      <c r="A48" s="152">
        <f t="shared" si="1"/>
        <v>39</v>
      </c>
      <c r="B48" s="83" t="s">
        <v>32</v>
      </c>
      <c r="C48" s="142">
        <v>12</v>
      </c>
      <c r="D48" s="46"/>
      <c r="E48" s="40" t="s">
        <v>22</v>
      </c>
      <c r="F48" s="41"/>
      <c r="G48" s="76">
        <v>1</v>
      </c>
      <c r="H48" s="42">
        <f t="shared" si="2"/>
        <v>44.90000000000002</v>
      </c>
      <c r="I48" s="31">
        <v>6.9444444444444447E-4</v>
      </c>
      <c r="J48" s="43">
        <f t="shared" si="12"/>
        <v>5.2083333333333308E-2</v>
      </c>
      <c r="K48" s="31">
        <f t="shared" si="23"/>
        <v>0.2944444444444444</v>
      </c>
      <c r="L48" s="31">
        <f t="shared" si="13"/>
        <v>0.32986111111111094</v>
      </c>
      <c r="M48" s="44">
        <f t="shared" si="14"/>
        <v>0.37847222222222204</v>
      </c>
      <c r="N48" s="44">
        <f t="shared" si="15"/>
        <v>0.42013888888888873</v>
      </c>
      <c r="O48" s="44">
        <f t="shared" si="16"/>
        <v>0.48958333333333315</v>
      </c>
      <c r="P48" s="44">
        <f t="shared" si="17"/>
        <v>0.53124999999999989</v>
      </c>
      <c r="Q48" s="65">
        <f t="shared" si="18"/>
        <v>0.61458333333333315</v>
      </c>
      <c r="R48" s="65">
        <f t="shared" si="19"/>
        <v>0.67013888888888873</v>
      </c>
      <c r="S48" s="65">
        <v>0.69930555555555496</v>
      </c>
      <c r="T48" s="65">
        <f t="shared" si="20"/>
        <v>0.73958333333333315</v>
      </c>
      <c r="U48" s="65">
        <f t="shared" si="21"/>
        <v>0.82291666666666652</v>
      </c>
      <c r="V48" s="65">
        <f t="shared" si="22"/>
        <v>0.86458333333333315</v>
      </c>
    </row>
    <row r="49" spans="1:22" x14ac:dyDescent="0.25">
      <c r="A49" s="152">
        <f t="shared" si="1"/>
        <v>40</v>
      </c>
      <c r="B49" s="83" t="s">
        <v>31</v>
      </c>
      <c r="C49" s="142">
        <v>12</v>
      </c>
      <c r="D49" s="46"/>
      <c r="E49" s="40" t="s">
        <v>22</v>
      </c>
      <c r="F49" s="41"/>
      <c r="G49" s="76">
        <v>1.3</v>
      </c>
      <c r="H49" s="42">
        <f t="shared" si="2"/>
        <v>46.200000000000017</v>
      </c>
      <c r="I49" s="31">
        <v>1.3888888888888889E-3</v>
      </c>
      <c r="J49" s="43">
        <f t="shared" si="12"/>
        <v>5.3472222222222199E-2</v>
      </c>
      <c r="K49" s="31">
        <f t="shared" si="23"/>
        <v>0.29583333333333328</v>
      </c>
      <c r="L49" s="31">
        <f t="shared" si="13"/>
        <v>0.33124999999999982</v>
      </c>
      <c r="M49" s="44">
        <f t="shared" si="14"/>
        <v>0.37986111111111093</v>
      </c>
      <c r="N49" s="44">
        <f t="shared" si="15"/>
        <v>0.42152777777777761</v>
      </c>
      <c r="O49" s="44">
        <f t="shared" si="16"/>
        <v>0.49097222222222203</v>
      </c>
      <c r="P49" s="44">
        <f t="shared" si="17"/>
        <v>0.53263888888888877</v>
      </c>
      <c r="Q49" s="65">
        <f t="shared" si="18"/>
        <v>0.61597222222222203</v>
      </c>
      <c r="R49" s="65">
        <f t="shared" si="19"/>
        <v>0.67152777777777761</v>
      </c>
      <c r="S49" s="65">
        <v>0.70069444444444395</v>
      </c>
      <c r="T49" s="65">
        <f t="shared" si="20"/>
        <v>0.74097222222222203</v>
      </c>
      <c r="U49" s="65">
        <f t="shared" si="21"/>
        <v>0.8243055555555554</v>
      </c>
      <c r="V49" s="65">
        <f t="shared" si="22"/>
        <v>0.86597222222222203</v>
      </c>
    </row>
    <row r="50" spans="1:22" x14ac:dyDescent="0.25">
      <c r="A50" s="152">
        <f t="shared" si="1"/>
        <v>41</v>
      </c>
      <c r="B50" s="83" t="s">
        <v>167</v>
      </c>
      <c r="C50" s="142"/>
      <c r="D50" s="46"/>
      <c r="E50" s="40" t="s">
        <v>20</v>
      </c>
      <c r="F50" s="41"/>
      <c r="G50" s="76">
        <v>1.2</v>
      </c>
      <c r="H50" s="42">
        <f t="shared" si="2"/>
        <v>47.40000000000002</v>
      </c>
      <c r="I50" s="31">
        <v>1.3888888888888889E-3</v>
      </c>
      <c r="J50" s="43">
        <f t="shared" si="12"/>
        <v>5.486111111111109E-2</v>
      </c>
      <c r="K50" s="31">
        <f t="shared" si="23"/>
        <v>0.29722222222222217</v>
      </c>
      <c r="L50" s="31">
        <f t="shared" si="13"/>
        <v>0.33263888888888871</v>
      </c>
      <c r="M50" s="44">
        <f t="shared" si="14"/>
        <v>0.38124999999999981</v>
      </c>
      <c r="N50" s="44">
        <f t="shared" si="15"/>
        <v>0.4229166666666665</v>
      </c>
      <c r="O50" s="44">
        <f t="shared" si="16"/>
        <v>0.49236111111111092</v>
      </c>
      <c r="P50" s="44">
        <f t="shared" si="17"/>
        <v>0.53402777777777766</v>
      </c>
      <c r="Q50" s="65">
        <f t="shared" si="18"/>
        <v>0.61736111111111092</v>
      </c>
      <c r="R50" s="65">
        <f t="shared" si="19"/>
        <v>0.6729166666666665</v>
      </c>
      <c r="S50" s="65">
        <v>0.70208333333333295</v>
      </c>
      <c r="T50" s="65">
        <f t="shared" si="20"/>
        <v>0.74236111111111092</v>
      </c>
      <c r="U50" s="65">
        <f t="shared" si="21"/>
        <v>0.82569444444444429</v>
      </c>
      <c r="V50" s="65">
        <f t="shared" si="22"/>
        <v>0.86736111111111092</v>
      </c>
    </row>
    <row r="51" spans="1:22" x14ac:dyDescent="0.25">
      <c r="A51" s="152">
        <f t="shared" si="1"/>
        <v>42</v>
      </c>
      <c r="B51" s="83" t="s">
        <v>30</v>
      </c>
      <c r="C51" s="142"/>
      <c r="D51" s="46"/>
      <c r="E51" s="40" t="s">
        <v>23</v>
      </c>
      <c r="F51" s="41"/>
      <c r="G51" s="76">
        <v>1.8</v>
      </c>
      <c r="H51" s="42">
        <f t="shared" si="2"/>
        <v>49.200000000000017</v>
      </c>
      <c r="I51" s="31">
        <v>2.0833333333333333E-3</v>
      </c>
      <c r="J51" s="43">
        <f t="shared" si="12"/>
        <v>5.6944444444444423E-2</v>
      </c>
      <c r="K51" s="31">
        <f t="shared" si="23"/>
        <v>0.29930555555555549</v>
      </c>
      <c r="L51" s="31">
        <f t="shared" si="13"/>
        <v>0.33472222222222203</v>
      </c>
      <c r="M51" s="44">
        <f t="shared" si="14"/>
        <v>0.38333333333333314</v>
      </c>
      <c r="N51" s="44">
        <f t="shared" si="15"/>
        <v>0.42499999999999982</v>
      </c>
      <c r="O51" s="44">
        <f t="shared" si="16"/>
        <v>0.49444444444444424</v>
      </c>
      <c r="P51" s="44">
        <f t="shared" si="17"/>
        <v>0.53611111111111098</v>
      </c>
      <c r="Q51" s="65">
        <f t="shared" si="18"/>
        <v>0.61944444444444424</v>
      </c>
      <c r="R51" s="65">
        <f t="shared" si="19"/>
        <v>0.67499999999999982</v>
      </c>
      <c r="S51" s="65">
        <v>0.70347222222222205</v>
      </c>
      <c r="T51" s="65">
        <f t="shared" si="20"/>
        <v>0.74444444444444424</v>
      </c>
      <c r="U51" s="65">
        <f t="shared" si="21"/>
        <v>0.82777777777777761</v>
      </c>
      <c r="V51" s="65">
        <f t="shared" si="22"/>
        <v>0.86944444444444424</v>
      </c>
    </row>
    <row r="52" spans="1:22" x14ac:dyDescent="0.25">
      <c r="A52" s="152">
        <f t="shared" si="1"/>
        <v>43</v>
      </c>
      <c r="B52" s="83" t="s">
        <v>29</v>
      </c>
      <c r="C52" s="142"/>
      <c r="D52" s="46"/>
      <c r="E52" s="40" t="s">
        <v>23</v>
      </c>
      <c r="F52" s="41"/>
      <c r="G52" s="76">
        <v>2.2999999999999998</v>
      </c>
      <c r="H52" s="42">
        <f t="shared" si="2"/>
        <v>51.500000000000014</v>
      </c>
      <c r="I52" s="31">
        <v>2.0833333333333333E-3</v>
      </c>
      <c r="J52" s="43">
        <f t="shared" si="12"/>
        <v>5.9027777777777755E-2</v>
      </c>
      <c r="K52" s="31">
        <f t="shared" si="23"/>
        <v>0.30138888888888882</v>
      </c>
      <c r="L52" s="31">
        <f t="shared" si="13"/>
        <v>0.33680555555555536</v>
      </c>
      <c r="M52" s="44">
        <f t="shared" si="14"/>
        <v>0.38541666666666646</v>
      </c>
      <c r="N52" s="44">
        <f t="shared" si="15"/>
        <v>0.42708333333333315</v>
      </c>
      <c r="O52" s="44">
        <f t="shared" si="16"/>
        <v>0.49652777777777757</v>
      </c>
      <c r="P52" s="44">
        <f t="shared" si="17"/>
        <v>0.53819444444444431</v>
      </c>
      <c r="Q52" s="65">
        <f t="shared" si="18"/>
        <v>0.62152777777777757</v>
      </c>
      <c r="R52" s="65">
        <f t="shared" si="19"/>
        <v>0.67708333333333315</v>
      </c>
      <c r="S52" s="65">
        <v>0.70486111111111105</v>
      </c>
      <c r="T52" s="65">
        <f t="shared" si="20"/>
        <v>0.74652777777777757</v>
      </c>
      <c r="U52" s="65">
        <f t="shared" si="21"/>
        <v>0.82986111111111094</v>
      </c>
      <c r="V52" s="65">
        <f t="shared" si="22"/>
        <v>0.87152777777777757</v>
      </c>
    </row>
    <row r="53" spans="1:22" x14ac:dyDescent="0.25">
      <c r="A53" s="152">
        <f t="shared" si="1"/>
        <v>44</v>
      </c>
      <c r="B53" s="83" t="s">
        <v>28</v>
      </c>
      <c r="C53" s="142"/>
      <c r="D53" s="46"/>
      <c r="E53" s="40" t="s">
        <v>23</v>
      </c>
      <c r="F53" s="41"/>
      <c r="G53" s="76">
        <v>1.4</v>
      </c>
      <c r="H53" s="42">
        <f t="shared" si="2"/>
        <v>52.900000000000013</v>
      </c>
      <c r="I53" s="31">
        <v>1.3888888888888889E-3</v>
      </c>
      <c r="J53" s="43">
        <f t="shared" si="12"/>
        <v>6.0416666666666646E-2</v>
      </c>
      <c r="K53" s="31">
        <f t="shared" si="23"/>
        <v>0.3027777777777777</v>
      </c>
      <c r="L53" s="31">
        <f t="shared" si="13"/>
        <v>0.33819444444444424</v>
      </c>
      <c r="M53" s="44">
        <f t="shared" si="14"/>
        <v>0.38680555555555535</v>
      </c>
      <c r="N53" s="44">
        <f t="shared" si="15"/>
        <v>0.42847222222222203</v>
      </c>
      <c r="O53" s="44">
        <f t="shared" si="16"/>
        <v>0.49791666666666645</v>
      </c>
      <c r="P53" s="44">
        <f t="shared" si="17"/>
        <v>0.53958333333333319</v>
      </c>
      <c r="Q53" s="65">
        <f t="shared" si="18"/>
        <v>0.62291666666666645</v>
      </c>
      <c r="R53" s="65">
        <f t="shared" si="19"/>
        <v>0.67847222222222203</v>
      </c>
      <c r="S53" s="65">
        <v>0.70625000000000004</v>
      </c>
      <c r="T53" s="65">
        <f t="shared" si="20"/>
        <v>0.74791666666666645</v>
      </c>
      <c r="U53" s="65">
        <f t="shared" si="21"/>
        <v>0.83124999999999982</v>
      </c>
      <c r="V53" s="65">
        <f t="shared" si="22"/>
        <v>0.87291666666666645</v>
      </c>
    </row>
    <row r="54" spans="1:22" x14ac:dyDescent="0.25">
      <c r="A54" s="152">
        <f t="shared" si="1"/>
        <v>45</v>
      </c>
      <c r="B54" s="83" t="s">
        <v>70</v>
      </c>
      <c r="C54" s="142"/>
      <c r="D54" s="46"/>
      <c r="E54" s="40" t="s">
        <v>23</v>
      </c>
      <c r="F54" s="41"/>
      <c r="G54" s="76">
        <v>0.6</v>
      </c>
      <c r="H54" s="42">
        <f t="shared" si="2"/>
        <v>53.500000000000014</v>
      </c>
      <c r="I54" s="31">
        <v>6.9444444444444447E-4</v>
      </c>
      <c r="J54" s="43">
        <f t="shared" si="12"/>
        <v>6.1111111111111088E-2</v>
      </c>
      <c r="K54" s="31">
        <f t="shared" si="23"/>
        <v>0.30347222222222214</v>
      </c>
      <c r="L54" s="31">
        <f t="shared" si="13"/>
        <v>0.33888888888888868</v>
      </c>
      <c r="M54" s="44">
        <f t="shared" si="14"/>
        <v>0.38749999999999979</v>
      </c>
      <c r="N54" s="44">
        <f t="shared" si="15"/>
        <v>0.42916666666666647</v>
      </c>
      <c r="O54" s="44">
        <f t="shared" si="16"/>
        <v>0.49861111111111089</v>
      </c>
      <c r="P54" s="44">
        <f t="shared" si="17"/>
        <v>0.54027777777777763</v>
      </c>
      <c r="Q54" s="65">
        <f t="shared" si="18"/>
        <v>0.62361111111111089</v>
      </c>
      <c r="R54" s="65">
        <f t="shared" si="19"/>
        <v>0.67916666666666647</v>
      </c>
      <c r="S54" s="65">
        <v>0.70763888888888904</v>
      </c>
      <c r="T54" s="65">
        <f t="shared" si="20"/>
        <v>0.74861111111111089</v>
      </c>
      <c r="U54" s="65">
        <f t="shared" si="21"/>
        <v>0.83194444444444426</v>
      </c>
      <c r="V54" s="65">
        <f t="shared" si="22"/>
        <v>0.87361111111111089</v>
      </c>
    </row>
    <row r="55" spans="1:22" x14ac:dyDescent="0.25">
      <c r="A55" s="152">
        <f t="shared" si="1"/>
        <v>46</v>
      </c>
      <c r="B55" s="83" t="s">
        <v>133</v>
      </c>
      <c r="C55" s="142">
        <v>713</v>
      </c>
      <c r="D55" s="46" t="s">
        <v>136</v>
      </c>
      <c r="E55" s="40" t="s">
        <v>21</v>
      </c>
      <c r="F55" s="41"/>
      <c r="G55" s="76">
        <v>0.6</v>
      </c>
      <c r="H55" s="42">
        <f t="shared" si="2"/>
        <v>54.100000000000016</v>
      </c>
      <c r="I55" s="31">
        <v>6.9444444444444447E-4</v>
      </c>
      <c r="J55" s="43">
        <f t="shared" si="12"/>
        <v>6.180555555555553E-2</v>
      </c>
      <c r="K55" s="31">
        <f t="shared" si="23"/>
        <v>0.30416666666666659</v>
      </c>
      <c r="L55" s="31">
        <f t="shared" si="13"/>
        <v>0.33958333333333313</v>
      </c>
      <c r="M55" s="44">
        <f t="shared" si="14"/>
        <v>0.38819444444444423</v>
      </c>
      <c r="N55" s="44">
        <f t="shared" si="15"/>
        <v>0.42986111111111092</v>
      </c>
      <c r="O55" s="44">
        <f t="shared" si="16"/>
        <v>0.49930555555555534</v>
      </c>
      <c r="P55" s="44">
        <f t="shared" si="17"/>
        <v>0.54097222222222208</v>
      </c>
      <c r="Q55" s="65">
        <f t="shared" si="18"/>
        <v>0.62430555555555534</v>
      </c>
      <c r="R55" s="65">
        <f t="shared" si="19"/>
        <v>0.67986111111111092</v>
      </c>
      <c r="S55" s="65">
        <v>0.70902777777777803</v>
      </c>
      <c r="T55" s="65">
        <f t="shared" si="20"/>
        <v>0.74930555555555534</v>
      </c>
      <c r="U55" s="65">
        <f t="shared" si="21"/>
        <v>0.83263888888888871</v>
      </c>
      <c r="V55" s="65">
        <f t="shared" si="22"/>
        <v>0.87430555555555534</v>
      </c>
    </row>
    <row r="56" spans="1:22" x14ac:dyDescent="0.25">
      <c r="A56" s="152">
        <f t="shared" si="1"/>
        <v>47</v>
      </c>
      <c r="B56" s="83" t="s">
        <v>117</v>
      </c>
      <c r="C56" s="142">
        <v>713</v>
      </c>
      <c r="D56" s="46" t="s">
        <v>137</v>
      </c>
      <c r="E56" s="40" t="s">
        <v>21</v>
      </c>
      <c r="F56" s="41"/>
      <c r="G56" s="76">
        <v>1</v>
      </c>
      <c r="H56" s="42">
        <f t="shared" si="2"/>
        <v>55.100000000000016</v>
      </c>
      <c r="I56" s="31">
        <v>1.3888888888888889E-3</v>
      </c>
      <c r="J56" s="43">
        <f t="shared" si="12"/>
        <v>6.3194444444444414E-2</v>
      </c>
      <c r="K56" s="31">
        <f t="shared" si="23"/>
        <v>0.30555555555555547</v>
      </c>
      <c r="L56" s="31">
        <f t="shared" si="13"/>
        <v>0.34097222222222201</v>
      </c>
      <c r="M56" s="44">
        <f t="shared" si="14"/>
        <v>0.38958333333333311</v>
      </c>
      <c r="N56" s="44">
        <f t="shared" si="15"/>
        <v>0.4312499999999998</v>
      </c>
      <c r="O56" s="44">
        <f t="shared" si="16"/>
        <v>0.50069444444444422</v>
      </c>
      <c r="P56" s="44">
        <f t="shared" si="17"/>
        <v>0.54236111111111096</v>
      </c>
      <c r="Q56" s="65">
        <f t="shared" si="18"/>
        <v>0.62569444444444422</v>
      </c>
      <c r="R56" s="65">
        <f t="shared" si="19"/>
        <v>0.6812499999999998</v>
      </c>
      <c r="S56" s="65">
        <v>0.71041666666666603</v>
      </c>
      <c r="T56" s="65">
        <f t="shared" si="20"/>
        <v>0.75069444444444422</v>
      </c>
      <c r="U56" s="65">
        <f t="shared" si="21"/>
        <v>0.83402777777777759</v>
      </c>
      <c r="V56" s="65">
        <f t="shared" si="22"/>
        <v>0.87569444444444422</v>
      </c>
    </row>
    <row r="57" spans="1:22" x14ac:dyDescent="0.25">
      <c r="A57" s="152">
        <f t="shared" si="1"/>
        <v>48</v>
      </c>
      <c r="B57" s="83" t="s">
        <v>134</v>
      </c>
      <c r="C57" s="142">
        <v>713</v>
      </c>
      <c r="D57" s="46" t="s">
        <v>138</v>
      </c>
      <c r="E57" s="40" t="s">
        <v>21</v>
      </c>
      <c r="F57" s="41"/>
      <c r="G57" s="76">
        <v>1.7</v>
      </c>
      <c r="H57" s="42">
        <f t="shared" si="2"/>
        <v>56.800000000000018</v>
      </c>
      <c r="I57" s="31">
        <v>1.3888888888888889E-3</v>
      </c>
      <c r="J57" s="43">
        <f t="shared" si="12"/>
        <v>6.4583333333333298E-2</v>
      </c>
      <c r="K57" s="31">
        <f t="shared" si="23"/>
        <v>0.30694444444444435</v>
      </c>
      <c r="L57" s="31">
        <f t="shared" si="13"/>
        <v>0.34236111111111089</v>
      </c>
      <c r="M57" s="44">
        <f t="shared" si="14"/>
        <v>0.390972222222222</v>
      </c>
      <c r="N57" s="44">
        <f t="shared" si="15"/>
        <v>0.43263888888888868</v>
      </c>
      <c r="O57" s="44">
        <f t="shared" si="16"/>
        <v>0.5020833333333331</v>
      </c>
      <c r="P57" s="44">
        <f t="shared" si="17"/>
        <v>0.54374999999999984</v>
      </c>
      <c r="Q57" s="65">
        <f t="shared" si="18"/>
        <v>0.6270833333333331</v>
      </c>
      <c r="R57" s="65">
        <f t="shared" si="19"/>
        <v>0.68263888888888868</v>
      </c>
      <c r="S57" s="65">
        <v>0.71180555555555503</v>
      </c>
      <c r="T57" s="65">
        <f t="shared" si="20"/>
        <v>0.7520833333333331</v>
      </c>
      <c r="U57" s="65">
        <f t="shared" si="21"/>
        <v>0.83541666666666647</v>
      </c>
      <c r="V57" s="65">
        <f t="shared" si="22"/>
        <v>0.8770833333333331</v>
      </c>
    </row>
    <row r="58" spans="1:22" x14ac:dyDescent="0.25">
      <c r="A58" s="152">
        <f t="shared" si="1"/>
        <v>49</v>
      </c>
      <c r="B58" s="83" t="s">
        <v>174</v>
      </c>
      <c r="C58" s="142">
        <v>713</v>
      </c>
      <c r="D58" s="46" t="s">
        <v>173</v>
      </c>
      <c r="E58" s="40" t="s">
        <v>21</v>
      </c>
      <c r="F58" s="41"/>
      <c r="G58" s="76">
        <v>1</v>
      </c>
      <c r="H58" s="42">
        <f t="shared" si="2"/>
        <v>57.800000000000018</v>
      </c>
      <c r="I58" s="31">
        <v>1.3888888888888889E-3</v>
      </c>
      <c r="J58" s="43">
        <f t="shared" si="12"/>
        <v>6.5972222222222182E-2</v>
      </c>
      <c r="K58" s="31">
        <f t="shared" si="23"/>
        <v>0.30833333333333324</v>
      </c>
      <c r="L58" s="31">
        <f t="shared" si="13"/>
        <v>0.34374999999999978</v>
      </c>
      <c r="M58" s="44">
        <f t="shared" si="14"/>
        <v>0.39236111111111088</v>
      </c>
      <c r="N58" s="44">
        <f t="shared" si="15"/>
        <v>0.43402777777777757</v>
      </c>
      <c r="O58" s="44">
        <f t="shared" si="16"/>
        <v>0.50347222222222199</v>
      </c>
      <c r="P58" s="44">
        <f t="shared" si="17"/>
        <v>0.54513888888888873</v>
      </c>
      <c r="Q58" s="65">
        <f t="shared" si="18"/>
        <v>0.62847222222222199</v>
      </c>
      <c r="R58" s="65">
        <f t="shared" si="19"/>
        <v>0.68402777777777757</v>
      </c>
      <c r="S58" s="65">
        <v>0.71319444444444402</v>
      </c>
      <c r="T58" s="65">
        <f t="shared" si="20"/>
        <v>0.75347222222222199</v>
      </c>
      <c r="U58" s="65">
        <f t="shared" si="21"/>
        <v>0.83680555555555536</v>
      </c>
      <c r="V58" s="65">
        <f t="shared" si="22"/>
        <v>0.87847222222222199</v>
      </c>
    </row>
    <row r="59" spans="1:22" x14ac:dyDescent="0.25">
      <c r="A59" s="152">
        <f t="shared" si="1"/>
        <v>50</v>
      </c>
      <c r="B59" s="83" t="s">
        <v>155</v>
      </c>
      <c r="C59" s="142">
        <v>713</v>
      </c>
      <c r="D59" s="46" t="s">
        <v>129</v>
      </c>
      <c r="E59" s="40" t="s">
        <v>21</v>
      </c>
      <c r="F59" s="41"/>
      <c r="G59" s="76">
        <v>0.8</v>
      </c>
      <c r="H59" s="42">
        <f t="shared" si="2"/>
        <v>58.600000000000016</v>
      </c>
      <c r="I59" s="31">
        <v>6.9444444444444447E-4</v>
      </c>
      <c r="J59" s="43">
        <f t="shared" si="12"/>
        <v>6.6666666666666624E-2</v>
      </c>
      <c r="K59" s="31">
        <f t="shared" si="23"/>
        <v>0.30902777777777768</v>
      </c>
      <c r="L59" s="31">
        <f t="shared" si="13"/>
        <v>0.34444444444444422</v>
      </c>
      <c r="M59" s="44">
        <f t="shared" si="14"/>
        <v>0.39305555555555532</v>
      </c>
      <c r="N59" s="44">
        <f t="shared" si="15"/>
        <v>0.43472222222222201</v>
      </c>
      <c r="O59" s="44">
        <f t="shared" si="16"/>
        <v>0.50416666666666643</v>
      </c>
      <c r="P59" s="44">
        <f t="shared" si="17"/>
        <v>0.54583333333333317</v>
      </c>
      <c r="Q59" s="65">
        <f t="shared" si="18"/>
        <v>0.62916666666666643</v>
      </c>
      <c r="R59" s="65">
        <f t="shared" si="19"/>
        <v>0.68472222222222201</v>
      </c>
      <c r="S59" s="65">
        <v>0.71458333333333302</v>
      </c>
      <c r="T59" s="65">
        <f t="shared" si="20"/>
        <v>0.75416666666666643</v>
      </c>
      <c r="U59" s="65">
        <f t="shared" si="21"/>
        <v>0.8374999999999998</v>
      </c>
      <c r="V59" s="65">
        <f t="shared" si="22"/>
        <v>0.87916666666666643</v>
      </c>
    </row>
    <row r="60" spans="1:22" x14ac:dyDescent="0.25">
      <c r="A60" s="152">
        <f t="shared" si="1"/>
        <v>51</v>
      </c>
      <c r="B60" s="83" t="s">
        <v>175</v>
      </c>
      <c r="C60" s="142">
        <v>713</v>
      </c>
      <c r="D60" s="46" t="s">
        <v>130</v>
      </c>
      <c r="E60" s="40" t="s">
        <v>21</v>
      </c>
      <c r="F60" s="41"/>
      <c r="G60" s="76">
        <v>0.8</v>
      </c>
      <c r="H60" s="42">
        <f t="shared" si="2"/>
        <v>59.400000000000013</v>
      </c>
      <c r="I60" s="31">
        <v>6.9444444444444447E-4</v>
      </c>
      <c r="J60" s="43">
        <f t="shared" si="12"/>
        <v>6.7361111111111066E-2</v>
      </c>
      <c r="K60" s="31">
        <f t="shared" si="23"/>
        <v>0.30972222222222212</v>
      </c>
      <c r="L60" s="31">
        <f t="shared" si="13"/>
        <v>0.34513888888888866</v>
      </c>
      <c r="M60" s="44">
        <f t="shared" si="14"/>
        <v>0.39374999999999977</v>
      </c>
      <c r="N60" s="44">
        <f t="shared" si="15"/>
        <v>0.43541666666666645</v>
      </c>
      <c r="O60" s="44">
        <f t="shared" si="16"/>
        <v>0.50486111111111087</v>
      </c>
      <c r="P60" s="44">
        <f t="shared" si="17"/>
        <v>0.54652777777777761</v>
      </c>
      <c r="Q60" s="65">
        <f t="shared" si="18"/>
        <v>0.62986111111111087</v>
      </c>
      <c r="R60" s="65">
        <f t="shared" si="19"/>
        <v>0.68541666666666645</v>
      </c>
      <c r="S60" s="65">
        <v>0.71597222222222201</v>
      </c>
      <c r="T60" s="65">
        <f t="shared" si="20"/>
        <v>0.75486111111111087</v>
      </c>
      <c r="U60" s="65">
        <f t="shared" si="21"/>
        <v>0.83819444444444424</v>
      </c>
      <c r="V60" s="65">
        <f t="shared" si="22"/>
        <v>0.87986111111111087</v>
      </c>
    </row>
    <row r="61" spans="1:22" x14ac:dyDescent="0.25">
      <c r="A61" s="152">
        <f t="shared" si="1"/>
        <v>52</v>
      </c>
      <c r="B61" s="83" t="s">
        <v>176</v>
      </c>
      <c r="C61" s="142">
        <v>713</v>
      </c>
      <c r="D61" s="46" t="s">
        <v>131</v>
      </c>
      <c r="E61" s="40" t="s">
        <v>21</v>
      </c>
      <c r="F61" s="41"/>
      <c r="G61" s="76">
        <v>0.7</v>
      </c>
      <c r="H61" s="42">
        <f t="shared" si="2"/>
        <v>60.100000000000016</v>
      </c>
      <c r="I61" s="31">
        <v>6.9444444444444447E-4</v>
      </c>
      <c r="J61" s="43">
        <f t="shared" si="12"/>
        <v>6.8055555555555508E-2</v>
      </c>
      <c r="K61" s="31">
        <f t="shared" si="23"/>
        <v>0.31041666666666656</v>
      </c>
      <c r="L61" s="31">
        <f t="shared" si="13"/>
        <v>0.3458333333333331</v>
      </c>
      <c r="M61" s="44">
        <f t="shared" si="14"/>
        <v>0.39444444444444421</v>
      </c>
      <c r="N61" s="44">
        <f t="shared" si="15"/>
        <v>0.43611111111111089</v>
      </c>
      <c r="O61" s="44">
        <f t="shared" si="16"/>
        <v>0.50555555555555531</v>
      </c>
      <c r="P61" s="44">
        <f t="shared" si="17"/>
        <v>0.54722222222222205</v>
      </c>
      <c r="Q61" s="65">
        <f t="shared" si="18"/>
        <v>0.63055555555555531</v>
      </c>
      <c r="R61" s="65">
        <f t="shared" si="19"/>
        <v>0.68611111111111089</v>
      </c>
      <c r="S61" s="65">
        <v>0.71736111111111101</v>
      </c>
      <c r="T61" s="65">
        <f t="shared" si="20"/>
        <v>0.75555555555555531</v>
      </c>
      <c r="U61" s="65">
        <f t="shared" si="21"/>
        <v>0.83888888888888868</v>
      </c>
      <c r="V61" s="65">
        <f t="shared" si="22"/>
        <v>0.88055555555555531</v>
      </c>
    </row>
    <row r="62" spans="1:22" x14ac:dyDescent="0.25">
      <c r="A62" s="152">
        <f t="shared" si="1"/>
        <v>53</v>
      </c>
      <c r="B62" s="84" t="s">
        <v>150</v>
      </c>
      <c r="C62" s="143">
        <v>713</v>
      </c>
      <c r="D62" s="59" t="s">
        <v>132</v>
      </c>
      <c r="E62" s="40" t="s">
        <v>21</v>
      </c>
      <c r="F62" s="60"/>
      <c r="G62" s="77">
        <v>1.2</v>
      </c>
      <c r="H62" s="42">
        <f t="shared" si="2"/>
        <v>61.300000000000018</v>
      </c>
      <c r="I62" s="58">
        <v>1.3888888888888889E-3</v>
      </c>
      <c r="J62" s="43">
        <f t="shared" si="12"/>
        <v>6.9444444444444392E-2</v>
      </c>
      <c r="K62" s="31">
        <f t="shared" si="23"/>
        <v>0.31180555555555545</v>
      </c>
      <c r="L62" s="31">
        <f t="shared" si="13"/>
        <v>0.34722222222222199</v>
      </c>
      <c r="M62" s="44">
        <f t="shared" si="14"/>
        <v>0.39583333333333309</v>
      </c>
      <c r="N62" s="44">
        <f t="shared" si="15"/>
        <v>0.43749999999999978</v>
      </c>
      <c r="O62" s="44">
        <f t="shared" si="16"/>
        <v>0.5069444444444442</v>
      </c>
      <c r="P62" s="44">
        <f t="shared" si="17"/>
        <v>0.54861111111111094</v>
      </c>
      <c r="Q62" s="65">
        <f t="shared" si="18"/>
        <v>0.6319444444444442</v>
      </c>
      <c r="R62" s="65">
        <f t="shared" si="19"/>
        <v>0.68749999999999978</v>
      </c>
      <c r="S62" s="65">
        <v>0.71875</v>
      </c>
      <c r="T62" s="65">
        <f t="shared" si="20"/>
        <v>0.7569444444444442</v>
      </c>
      <c r="U62" s="65">
        <f t="shared" si="21"/>
        <v>0.84027777777777757</v>
      </c>
      <c r="V62" s="65">
        <f t="shared" si="22"/>
        <v>0.8819444444444442</v>
      </c>
    </row>
    <row r="63" spans="1:22" x14ac:dyDescent="0.25">
      <c r="A63" s="152">
        <f t="shared" si="1"/>
        <v>54</v>
      </c>
      <c r="B63" s="84" t="s">
        <v>149</v>
      </c>
      <c r="C63" s="143">
        <v>713</v>
      </c>
      <c r="D63" s="59" t="s">
        <v>177</v>
      </c>
      <c r="E63" s="40" t="s">
        <v>21</v>
      </c>
      <c r="F63" s="60"/>
      <c r="G63" s="77">
        <v>0.8</v>
      </c>
      <c r="H63" s="42">
        <f t="shared" si="2"/>
        <v>62.100000000000016</v>
      </c>
      <c r="I63" s="58">
        <v>1.3888888888888889E-3</v>
      </c>
      <c r="J63" s="43">
        <f t="shared" si="12"/>
        <v>7.0833333333333276E-2</v>
      </c>
      <c r="K63" s="31">
        <f t="shared" si="23"/>
        <v>0.31319444444444433</v>
      </c>
      <c r="L63" s="31">
        <f t="shared" si="13"/>
        <v>0.34861111111111087</v>
      </c>
      <c r="M63" s="44">
        <f t="shared" si="14"/>
        <v>0.39722222222222198</v>
      </c>
      <c r="N63" s="44">
        <f t="shared" si="15"/>
        <v>0.43888888888888866</v>
      </c>
      <c r="O63" s="44">
        <f t="shared" si="16"/>
        <v>0.50833333333333308</v>
      </c>
      <c r="P63" s="44">
        <f t="shared" si="17"/>
        <v>0.54999999999999982</v>
      </c>
      <c r="Q63" s="65">
        <f t="shared" si="18"/>
        <v>0.63333333333333308</v>
      </c>
      <c r="R63" s="65">
        <f t="shared" si="19"/>
        <v>0.68888888888888866</v>
      </c>
      <c r="S63" s="65">
        <v>0.72013888888888899</v>
      </c>
      <c r="T63" s="65">
        <f t="shared" si="20"/>
        <v>0.75833333333333308</v>
      </c>
      <c r="U63" s="65">
        <f t="shared" si="21"/>
        <v>0.84166666666666645</v>
      </c>
      <c r="V63" s="65">
        <f t="shared" si="22"/>
        <v>0.88333333333333308</v>
      </c>
    </row>
    <row r="64" spans="1:22" x14ac:dyDescent="0.25">
      <c r="A64" s="152">
        <f t="shared" si="1"/>
        <v>55</v>
      </c>
      <c r="B64" s="84" t="s">
        <v>168</v>
      </c>
      <c r="C64" s="143">
        <v>713</v>
      </c>
      <c r="D64" s="59" t="s">
        <v>135</v>
      </c>
      <c r="E64" s="40" t="s">
        <v>21</v>
      </c>
      <c r="F64" s="60"/>
      <c r="G64" s="77">
        <v>1.1000000000000001</v>
      </c>
      <c r="H64" s="42">
        <f t="shared" si="2"/>
        <v>63.200000000000017</v>
      </c>
      <c r="I64" s="58">
        <v>1.3888888888888889E-3</v>
      </c>
      <c r="J64" s="43">
        <f t="shared" si="12"/>
        <v>7.222222222222216E-2</v>
      </c>
      <c r="K64" s="31">
        <f t="shared" si="23"/>
        <v>0.31458333333333321</v>
      </c>
      <c r="L64" s="31">
        <f t="shared" si="13"/>
        <v>0.34999999999999976</v>
      </c>
      <c r="M64" s="44">
        <f t="shared" si="14"/>
        <v>0.39861111111111086</v>
      </c>
      <c r="N64" s="44">
        <f t="shared" si="15"/>
        <v>0.44027777777777755</v>
      </c>
      <c r="O64" s="44">
        <f t="shared" si="16"/>
        <v>0.50972222222222197</v>
      </c>
      <c r="P64" s="44">
        <f t="shared" si="17"/>
        <v>0.55138888888888871</v>
      </c>
      <c r="Q64" s="65">
        <f t="shared" si="18"/>
        <v>0.63472222222222197</v>
      </c>
      <c r="R64" s="65">
        <f t="shared" si="19"/>
        <v>0.69027777777777755</v>
      </c>
      <c r="S64" s="65">
        <v>0.72152777777777799</v>
      </c>
      <c r="T64" s="65">
        <f t="shared" si="20"/>
        <v>0.75972222222222197</v>
      </c>
      <c r="U64" s="65">
        <f t="shared" si="21"/>
        <v>0.84305555555555534</v>
      </c>
      <c r="V64" s="65">
        <f t="shared" si="22"/>
        <v>0.88472222222222197</v>
      </c>
    </row>
    <row r="65" spans="1:22" x14ac:dyDescent="0.25">
      <c r="A65" s="152">
        <f t="shared" si="1"/>
        <v>56</v>
      </c>
      <c r="B65" s="84" t="s">
        <v>169</v>
      </c>
      <c r="C65" s="143">
        <v>713</v>
      </c>
      <c r="D65" s="59" t="s">
        <v>178</v>
      </c>
      <c r="E65" s="40" t="s">
        <v>21</v>
      </c>
      <c r="F65" s="60"/>
      <c r="G65" s="77">
        <v>0.6</v>
      </c>
      <c r="H65" s="42">
        <f t="shared" si="2"/>
        <v>63.800000000000018</v>
      </c>
      <c r="I65" s="58">
        <v>6.9444444444444447E-4</v>
      </c>
      <c r="J65" s="43">
        <f t="shared" si="12"/>
        <v>7.2916666666666602E-2</v>
      </c>
      <c r="K65" s="31">
        <f t="shared" si="23"/>
        <v>0.31527777777777766</v>
      </c>
      <c r="L65" s="31">
        <f t="shared" si="13"/>
        <v>0.3506944444444442</v>
      </c>
      <c r="M65" s="44">
        <f t="shared" si="14"/>
        <v>0.3993055555555553</v>
      </c>
      <c r="N65" s="44">
        <f t="shared" si="15"/>
        <v>0.44097222222222199</v>
      </c>
      <c r="O65" s="44">
        <f t="shared" si="16"/>
        <v>0.51041666666666641</v>
      </c>
      <c r="P65" s="44">
        <f t="shared" si="17"/>
        <v>0.55208333333333315</v>
      </c>
      <c r="Q65" s="65">
        <f t="shared" si="18"/>
        <v>0.63541666666666641</v>
      </c>
      <c r="R65" s="65">
        <f t="shared" si="19"/>
        <v>0.69097222222222199</v>
      </c>
      <c r="S65" s="65">
        <v>0.72291666666666599</v>
      </c>
      <c r="T65" s="65">
        <f t="shared" si="20"/>
        <v>0.76041666666666641</v>
      </c>
      <c r="U65" s="65">
        <f t="shared" si="21"/>
        <v>0.84374999999999978</v>
      </c>
      <c r="V65" s="65">
        <f t="shared" si="22"/>
        <v>0.88541666666666641</v>
      </c>
    </row>
    <row r="66" spans="1:22" x14ac:dyDescent="0.25">
      <c r="A66" s="152">
        <f t="shared" si="1"/>
        <v>57</v>
      </c>
      <c r="B66" s="84" t="s">
        <v>139</v>
      </c>
      <c r="C66" s="143"/>
      <c r="D66" s="59" t="s">
        <v>100</v>
      </c>
      <c r="E66" s="40" t="s">
        <v>20</v>
      </c>
      <c r="F66" s="60"/>
      <c r="G66" s="77">
        <v>0.6</v>
      </c>
      <c r="H66" s="42">
        <f t="shared" si="2"/>
        <v>64.40000000000002</v>
      </c>
      <c r="I66" s="58">
        <v>1.3888888888888889E-3</v>
      </c>
      <c r="J66" s="43">
        <f t="shared" si="12"/>
        <v>7.4305555555555486E-2</v>
      </c>
      <c r="K66" s="31">
        <f t="shared" si="23"/>
        <v>0.31666666666666654</v>
      </c>
      <c r="L66" s="31">
        <f t="shared" si="13"/>
        <v>0.35208333333333308</v>
      </c>
      <c r="M66" s="44">
        <f t="shared" si="14"/>
        <v>0.40069444444444419</v>
      </c>
      <c r="N66" s="44">
        <f t="shared" si="15"/>
        <v>0.44236111111111087</v>
      </c>
      <c r="O66" s="44">
        <f t="shared" si="16"/>
        <v>0.51180555555555529</v>
      </c>
      <c r="P66" s="44">
        <f t="shared" si="17"/>
        <v>0.55347222222222203</v>
      </c>
      <c r="Q66" s="65">
        <f t="shared" si="18"/>
        <v>0.63680555555555529</v>
      </c>
      <c r="R66" s="65">
        <f t="shared" si="19"/>
        <v>0.69236111111111087</v>
      </c>
      <c r="S66" s="65">
        <v>0.72430555555555498</v>
      </c>
      <c r="T66" s="65">
        <f t="shared" si="20"/>
        <v>0.76180555555555529</v>
      </c>
      <c r="U66" s="65">
        <f t="shared" si="21"/>
        <v>0.84513888888888866</v>
      </c>
      <c r="V66" s="65">
        <f t="shared" si="22"/>
        <v>0.88680555555555529</v>
      </c>
    </row>
    <row r="67" spans="1:22" x14ac:dyDescent="0.25">
      <c r="A67" s="152">
        <f t="shared" si="1"/>
        <v>58</v>
      </c>
      <c r="B67" s="84" t="s">
        <v>140</v>
      </c>
      <c r="C67" s="143"/>
      <c r="D67" s="59" t="s">
        <v>100</v>
      </c>
      <c r="E67" s="130" t="s">
        <v>20</v>
      </c>
      <c r="F67" s="60"/>
      <c r="G67" s="77">
        <v>0.6</v>
      </c>
      <c r="H67" s="42">
        <f t="shared" si="2"/>
        <v>65.000000000000014</v>
      </c>
      <c r="I67" s="58">
        <v>6.9444444444444447E-4</v>
      </c>
      <c r="J67" s="43">
        <f t="shared" si="12"/>
        <v>7.4999999999999928E-2</v>
      </c>
      <c r="K67" s="31">
        <f t="shared" si="23"/>
        <v>0.31736111111111098</v>
      </c>
      <c r="L67" s="31">
        <f t="shared" si="13"/>
        <v>0.35277777777777752</v>
      </c>
      <c r="M67" s="44">
        <f t="shared" si="14"/>
        <v>0.40138888888888863</v>
      </c>
      <c r="N67" s="44">
        <f t="shared" si="15"/>
        <v>0.44305555555555531</v>
      </c>
      <c r="O67" s="44">
        <f t="shared" si="16"/>
        <v>0.51249999999999973</v>
      </c>
      <c r="P67" s="44">
        <f t="shared" si="17"/>
        <v>0.55416666666666647</v>
      </c>
      <c r="Q67" s="65">
        <f t="shared" si="18"/>
        <v>0.63749999999999973</v>
      </c>
      <c r="R67" s="65">
        <f t="shared" si="19"/>
        <v>0.69305555555555531</v>
      </c>
      <c r="S67" s="65">
        <v>0.72569444444444398</v>
      </c>
      <c r="T67" s="65">
        <f t="shared" si="20"/>
        <v>0.76249999999999973</v>
      </c>
      <c r="U67" s="65">
        <f t="shared" si="21"/>
        <v>0.8458333333333331</v>
      </c>
      <c r="V67" s="65">
        <f t="shared" si="22"/>
        <v>0.88749999999999973</v>
      </c>
    </row>
    <row r="68" spans="1:22" ht="15.75" thickBot="1" x14ac:dyDescent="0.3">
      <c r="A68" s="152">
        <f t="shared" si="1"/>
        <v>59</v>
      </c>
      <c r="B68" s="85" t="s">
        <v>170</v>
      </c>
      <c r="C68" s="144">
        <v>726</v>
      </c>
      <c r="D68" s="47" t="s">
        <v>141</v>
      </c>
      <c r="E68" s="48" t="s">
        <v>21</v>
      </c>
      <c r="F68" s="49"/>
      <c r="G68" s="78">
        <v>0.3</v>
      </c>
      <c r="H68" s="42">
        <f t="shared" si="2"/>
        <v>65.300000000000011</v>
      </c>
      <c r="I68" s="32">
        <v>6.9444444444444447E-4</v>
      </c>
      <c r="J68" s="43">
        <f t="shared" si="12"/>
        <v>7.569444444444437E-2</v>
      </c>
      <c r="K68" s="31">
        <f t="shared" si="23"/>
        <v>0.31805555555555542</v>
      </c>
      <c r="L68" s="31">
        <f t="shared" si="13"/>
        <v>0.35347222222222197</v>
      </c>
      <c r="M68" s="44">
        <f t="shared" si="14"/>
        <v>0.40208333333333307</v>
      </c>
      <c r="N68" s="44">
        <f t="shared" si="15"/>
        <v>0.44374999999999976</v>
      </c>
      <c r="O68" s="44">
        <f t="shared" si="16"/>
        <v>0.51319444444444418</v>
      </c>
      <c r="P68" s="44">
        <f t="shared" si="17"/>
        <v>0.55486111111111092</v>
      </c>
      <c r="Q68" s="65">
        <f t="shared" si="18"/>
        <v>0.63819444444444418</v>
      </c>
      <c r="R68" s="65">
        <f t="shared" si="19"/>
        <v>0.69374999999999976</v>
      </c>
      <c r="S68" s="65">
        <v>0.72708333333333297</v>
      </c>
      <c r="T68" s="65">
        <f t="shared" si="20"/>
        <v>0.76319444444444418</v>
      </c>
      <c r="U68" s="65">
        <f t="shared" si="21"/>
        <v>0.84652777777777755</v>
      </c>
      <c r="V68" s="65">
        <f t="shared" si="22"/>
        <v>0.88819444444444418</v>
      </c>
    </row>
    <row r="69" spans="1:22" x14ac:dyDescent="0.25">
      <c r="B69" s="171" t="s">
        <v>145</v>
      </c>
      <c r="C69" s="171"/>
      <c r="D69" s="172"/>
      <c r="E69" s="172"/>
      <c r="F69" s="172"/>
      <c r="G69" s="172"/>
      <c r="H69" s="172"/>
      <c r="I69" s="13"/>
      <c r="J69" s="14"/>
      <c r="K69" s="27"/>
      <c r="L69" s="16"/>
      <c r="M69" s="27"/>
      <c r="N69" s="16"/>
      <c r="O69" s="27"/>
      <c r="P69" s="27"/>
      <c r="Q69" s="67"/>
      <c r="R69" s="67"/>
      <c r="S69" s="147"/>
      <c r="T69" s="67"/>
      <c r="U69" s="67"/>
      <c r="V69" s="27"/>
    </row>
    <row r="70" spans="1:22" x14ac:dyDescent="0.25">
      <c r="B70" s="25" t="s">
        <v>14</v>
      </c>
      <c r="C70" s="131"/>
      <c r="D70" s="21"/>
      <c r="E70" s="27"/>
      <c r="F70" s="27"/>
      <c r="G70" s="16"/>
      <c r="H70" s="16"/>
      <c r="I70" s="13"/>
      <c r="J70" s="14"/>
      <c r="K70" s="27"/>
      <c r="L70" s="16"/>
      <c r="M70" s="27"/>
      <c r="N70" s="16"/>
      <c r="O70" s="27"/>
      <c r="P70" s="27"/>
      <c r="Q70" s="67"/>
      <c r="R70" s="67"/>
      <c r="S70" s="147"/>
      <c r="T70" s="67"/>
      <c r="U70" s="67"/>
      <c r="V70" s="27"/>
    </row>
    <row r="71" spans="1:22" x14ac:dyDescent="0.25">
      <c r="B71" s="25" t="s">
        <v>24</v>
      </c>
      <c r="C71" s="131"/>
      <c r="D71" s="21"/>
      <c r="E71" s="27"/>
      <c r="F71" s="27"/>
      <c r="G71" s="16"/>
      <c r="H71" s="16"/>
      <c r="I71" s="13"/>
      <c r="J71" s="14"/>
      <c r="K71" s="27"/>
      <c r="L71" s="16"/>
      <c r="M71" s="27"/>
      <c r="N71" s="16"/>
      <c r="O71" s="27"/>
      <c r="P71" s="27"/>
      <c r="Q71" s="67"/>
      <c r="R71" s="67"/>
      <c r="S71" s="147"/>
      <c r="T71" s="67"/>
      <c r="U71" s="67"/>
      <c r="V71" s="27"/>
    </row>
    <row r="72" spans="1:22" x14ac:dyDescent="0.25">
      <c r="B72" s="173" t="s">
        <v>15</v>
      </c>
      <c r="C72" s="173"/>
      <c r="D72" s="173"/>
      <c r="E72" s="173"/>
      <c r="F72" s="173"/>
      <c r="G72" s="173"/>
      <c r="H72" s="173"/>
      <c r="I72" s="173"/>
      <c r="J72" s="173"/>
      <c r="K72" s="173"/>
      <c r="L72" s="16"/>
      <c r="M72" s="27"/>
      <c r="N72" s="16"/>
      <c r="O72" s="27"/>
      <c r="P72" s="27"/>
      <c r="Q72" s="67"/>
      <c r="R72" s="67"/>
      <c r="S72" s="147"/>
      <c r="T72" s="67"/>
      <c r="U72" s="67"/>
      <c r="V72" s="27"/>
    </row>
    <row r="73" spans="1:22" x14ac:dyDescent="0.25">
      <c r="B73" s="25" t="s">
        <v>25</v>
      </c>
      <c r="C73" s="131"/>
      <c r="D73" s="25"/>
      <c r="E73" s="25"/>
      <c r="F73" s="25"/>
      <c r="G73" s="25"/>
      <c r="H73" s="25"/>
      <c r="I73" s="25"/>
      <c r="J73" s="25"/>
      <c r="K73" s="25"/>
      <c r="L73" s="16"/>
      <c r="M73" s="27"/>
      <c r="N73" s="16"/>
      <c r="O73" s="27"/>
      <c r="P73" s="27"/>
      <c r="Q73" s="67"/>
      <c r="R73" s="67"/>
      <c r="S73" s="147"/>
      <c r="T73" s="67"/>
      <c r="U73" s="67"/>
      <c r="V73" s="27"/>
    </row>
    <row r="74" spans="1:22" x14ac:dyDescent="0.25">
      <c r="B74" s="174" t="s">
        <v>53</v>
      </c>
      <c r="C74" s="174"/>
      <c r="D74" s="174"/>
      <c r="E74" s="174"/>
      <c r="F74" s="174"/>
      <c r="G74" s="174"/>
      <c r="H74" s="174"/>
      <c r="I74" s="174"/>
      <c r="J74" s="174"/>
      <c r="K74" s="174"/>
      <c r="L74" s="174"/>
      <c r="M74" s="174"/>
      <c r="N74" s="174"/>
      <c r="O74" s="174"/>
      <c r="P74" s="174"/>
      <c r="Q74" s="69"/>
      <c r="R74" s="69"/>
      <c r="S74" s="146"/>
      <c r="T74" s="69"/>
      <c r="U74" s="69"/>
      <c r="V74" s="26"/>
    </row>
    <row r="75" spans="1:22" x14ac:dyDescent="0.25">
      <c r="B75" s="25" t="s">
        <v>16</v>
      </c>
      <c r="C75" s="131"/>
      <c r="D75" s="21"/>
      <c r="E75" s="2"/>
      <c r="F75" s="2"/>
      <c r="G75" s="3"/>
      <c r="H75" s="3"/>
      <c r="I75" s="4"/>
      <c r="J75" s="5"/>
      <c r="K75" s="2"/>
      <c r="L75" s="3"/>
      <c r="M75" s="2"/>
      <c r="N75" s="3"/>
      <c r="O75" s="2"/>
      <c r="P75" s="2"/>
      <c r="Q75" s="2"/>
      <c r="R75" s="2"/>
      <c r="S75" s="2"/>
      <c r="T75" s="2"/>
      <c r="U75" s="2"/>
      <c r="V75" s="2"/>
    </row>
    <row r="76" spans="1:22" x14ac:dyDescent="0.25">
      <c r="B76" s="25" t="s">
        <v>17</v>
      </c>
      <c r="C76" s="131"/>
      <c r="D76" s="21"/>
      <c r="E76" s="27"/>
      <c r="F76" s="27"/>
      <c r="G76" s="16"/>
      <c r="H76" s="16"/>
      <c r="I76" s="13"/>
      <c r="J76" s="14"/>
      <c r="K76" s="27"/>
      <c r="L76" s="16"/>
      <c r="M76" s="27"/>
      <c r="N76" s="16"/>
      <c r="O76" s="27"/>
      <c r="P76" s="27"/>
      <c r="Q76" s="67"/>
      <c r="R76" s="67"/>
      <c r="S76" s="147"/>
      <c r="T76" s="67"/>
      <c r="U76" s="67"/>
      <c r="V76" s="27"/>
    </row>
    <row r="77" spans="1:22" x14ac:dyDescent="0.25">
      <c r="B77" s="171" t="s">
        <v>54</v>
      </c>
      <c r="C77" s="171"/>
      <c r="D77" s="175"/>
      <c r="E77" s="175"/>
      <c r="F77" s="175"/>
      <c r="G77" s="175"/>
      <c r="H77" s="175"/>
      <c r="I77" s="175"/>
      <c r="J77" s="175"/>
      <c r="K77" s="175"/>
      <c r="L77" s="175"/>
      <c r="M77" s="175"/>
      <c r="N77" s="175"/>
      <c r="O77" s="175"/>
      <c r="P77" s="175"/>
      <c r="Q77" s="67"/>
      <c r="R77" s="67"/>
      <c r="S77" s="147"/>
      <c r="T77" s="67"/>
      <c r="U77" s="67"/>
      <c r="V77" s="27"/>
    </row>
    <row r="78" spans="1:22" x14ac:dyDescent="0.25">
      <c r="B78" s="176" t="s">
        <v>166</v>
      </c>
      <c r="C78" s="176"/>
      <c r="D78" s="176"/>
      <c r="E78" s="173"/>
      <c r="F78" s="173"/>
      <c r="G78" s="173"/>
      <c r="H78" s="173"/>
      <c r="I78" s="173"/>
      <c r="J78" s="173"/>
      <c r="K78" s="173"/>
      <c r="L78" s="173"/>
      <c r="M78" s="2"/>
      <c r="N78" s="3"/>
      <c r="O78" s="2"/>
      <c r="P78" s="2"/>
      <c r="Q78" s="2"/>
      <c r="R78" s="2"/>
      <c r="S78" s="2"/>
      <c r="T78" s="2"/>
      <c r="U78" s="2"/>
      <c r="V78" s="2"/>
    </row>
  </sheetData>
  <mergeCells count="18">
    <mergeCell ref="B78:L78"/>
    <mergeCell ref="D7:D9"/>
    <mergeCell ref="E7:E9"/>
    <mergeCell ref="F7:F9"/>
    <mergeCell ref="G7:G9"/>
    <mergeCell ref="H7:H9"/>
    <mergeCell ref="I7:I9"/>
    <mergeCell ref="J7:J9"/>
    <mergeCell ref="B69:H69"/>
    <mergeCell ref="B72:K72"/>
    <mergeCell ref="B74:P74"/>
    <mergeCell ref="B77:P77"/>
    <mergeCell ref="A7:A9"/>
    <mergeCell ref="E3:I3"/>
    <mergeCell ref="E4:F4"/>
    <mergeCell ref="G4:L4"/>
    <mergeCell ref="E5:F5"/>
    <mergeCell ref="G5:H5"/>
  </mergeCells>
  <pageMargins left="0" right="0" top="0.39370078740157483" bottom="0.39370078740157483" header="0.19685039370078741" footer="0.19685039370078741"/>
  <pageSetup paperSize="9" scale="46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Opoczno-Piotrków Tryb. -tam</vt:lpstr>
      <vt:lpstr>Opoczno - Piotrków Tryb. pow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2024-09-02T09:14:45Z</dcterms:modified>
</cp:coreProperties>
</file>