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nia nr 4" sheetId="1" r:id="rId1"/>
    <sheet name="str 2" sheetId="2" r:id="rId2"/>
  </sheets>
  <definedNames/>
  <calcPr fullCalcOnLoad="1"/>
</workbook>
</file>

<file path=xl/sharedStrings.xml><?xml version="1.0" encoding="utf-8"?>
<sst xmlns="http://schemas.openxmlformats.org/spreadsheetml/2006/main" count="391" uniqueCount="116">
  <si>
    <t xml:space="preserve">PKS Skierniewice Spółka z o.o.                                               </t>
  </si>
  <si>
    <t>ul. Sobieskiego 79</t>
  </si>
  <si>
    <t>96-100 Skierniewice</t>
  </si>
  <si>
    <t>Linia użyteczności publicznej</t>
  </si>
  <si>
    <t>Nazwa Linii:  Skierniewice - Rawa Mazowiecka - Czerniewice</t>
  </si>
  <si>
    <t>Numer Linii: 4</t>
  </si>
  <si>
    <t xml:space="preserve"> </t>
  </si>
  <si>
    <t>D</t>
  </si>
  <si>
    <t>M  R</t>
  </si>
  <si>
    <t>:Ozn. rodzaju usług i pojazdu:</t>
  </si>
  <si>
    <t>:Liczba jazd w okr. ważności rozkładu:</t>
  </si>
  <si>
    <t>:Liczba jazd od 1 stycznia do 31 grudnia: 2018</t>
  </si>
  <si>
    <t>km</t>
  </si>
  <si>
    <t>Pr.techn.</t>
  </si>
  <si>
    <t>Cz.prz.</t>
  </si>
  <si>
    <t>Odl.</t>
  </si>
  <si>
    <t>Kat.dr.</t>
  </si>
  <si>
    <t>Nr prz.k.</t>
  </si>
  <si>
    <t>Lp</t>
  </si>
  <si>
    <t>Kod</t>
  </si>
  <si>
    <t>Przystanek</t>
  </si>
  <si>
    <t>14:55</t>
  </si>
  <si>
    <t>12:05</t>
  </si>
  <si>
    <t>09:55</t>
  </si>
  <si>
    <t>08:45</t>
  </si>
  <si>
    <t>wew</t>
  </si>
  <si>
    <t>Czerniewice Centrum</t>
  </si>
  <si>
    <t>S</t>
  </si>
  <si>
    <t>WÓLKA JAGIELCZYŃSKA</t>
  </si>
  <si>
    <t>00:04</t>
  </si>
  <si>
    <t>ZUBKI DUŻE</t>
  </si>
  <si>
    <t>00:06</t>
  </si>
  <si>
    <t>P</t>
  </si>
  <si>
    <t>02</t>
  </si>
  <si>
    <t xml:space="preserve">PODKONICE DUŻE </t>
  </si>
  <si>
    <t>00:03</t>
  </si>
  <si>
    <t>PODLAS</t>
  </si>
  <si>
    <t>03</t>
  </si>
  <si>
    <t>Rawa Maz. Tomaszowska/cmentarz</t>
  </si>
  <si>
    <t>Rawa Maz. ul. Kościuszki / Sąd</t>
  </si>
  <si>
    <t>R</t>
  </si>
  <si>
    <t>RAWA  MAZOWIECKA d.a/Kolejowa</t>
  </si>
  <si>
    <t>00:02</t>
  </si>
  <si>
    <t>W</t>
  </si>
  <si>
    <t>707/17</t>
  </si>
  <si>
    <t>Żydomice</t>
  </si>
  <si>
    <t>707/19</t>
  </si>
  <si>
    <t xml:space="preserve">NIWNA </t>
  </si>
  <si>
    <t>707/21</t>
  </si>
  <si>
    <t xml:space="preserve">Gaj </t>
  </si>
  <si>
    <t xml:space="preserve">KURZESZYN </t>
  </si>
  <si>
    <t>707/25</t>
  </si>
  <si>
    <t xml:space="preserve">WOŁUCZA </t>
  </si>
  <si>
    <t>707/27</t>
  </si>
  <si>
    <t xml:space="preserve">MARIANKA </t>
  </si>
  <si>
    <t>Nowy Dwór Parcela 20</t>
  </si>
  <si>
    <t>Nowy Dwór KZD</t>
  </si>
  <si>
    <t>STARA RAWA Nr 51</t>
  </si>
  <si>
    <t>Kolonia Starorawska nr 5</t>
  </si>
  <si>
    <t>707/33</t>
  </si>
  <si>
    <t xml:space="preserve">Nowy Kawęczyn </t>
  </si>
  <si>
    <t>707/35</t>
  </si>
  <si>
    <t xml:space="preserve">TRZCIANNA </t>
  </si>
  <si>
    <t>707/37</t>
  </si>
  <si>
    <t xml:space="preserve">STRZYBOGA </t>
  </si>
  <si>
    <t>707/39</t>
  </si>
  <si>
    <t>RAWICZÓW</t>
  </si>
  <si>
    <t>707/1</t>
  </si>
  <si>
    <t xml:space="preserve">Sk-ce Rawska skrzy. Kątna </t>
  </si>
  <si>
    <t xml:space="preserve"> 707/2</t>
  </si>
  <si>
    <t>Sk-ce Kopernika blok miesz. nr 7</t>
  </si>
  <si>
    <t xml:space="preserve">Sk-ce Reymonta Sąd </t>
  </si>
  <si>
    <t>G</t>
  </si>
  <si>
    <t xml:space="preserve">Sk-ce Dworcowa budynki PKP czołg </t>
  </si>
  <si>
    <t>Osoba Zarządająca transportem: Dariusz Kumosiński</t>
  </si>
  <si>
    <t>podpis przewoźnika</t>
  </si>
  <si>
    <t>Liczba pojazdów niezbędna  do obsługi codziennych kursów : 2</t>
  </si>
  <si>
    <t>oznaczenia :</t>
  </si>
  <si>
    <t>D- kursuje od poniedziałku do piatku oprócz świąt</t>
  </si>
  <si>
    <t>wew- droga wewnętrzna</t>
  </si>
  <si>
    <t>R- teren prywatny</t>
  </si>
  <si>
    <t>S- droga ekspresowa</t>
  </si>
  <si>
    <t>W- droga wojewódzka</t>
  </si>
  <si>
    <t>P- droga powiatowa</t>
  </si>
  <si>
    <t>G- droga gminna</t>
  </si>
  <si>
    <t>Rodzaje kursów: ZW - kurs zwykły</t>
  </si>
  <si>
    <t>PKS Skierniewice Spółka z o.o.</t>
  </si>
  <si>
    <t>Nazwa Linii:  Skierniewice - Rawa Mazowiecka -Czerniewice</t>
  </si>
  <si>
    <t>00:05</t>
  </si>
  <si>
    <t>PODKONICE DUŻE 01</t>
  </si>
  <si>
    <t>01</t>
  </si>
  <si>
    <t>09:36</t>
  </si>
  <si>
    <t>09:33</t>
  </si>
  <si>
    <t>Rawa Maz.  ul. Kościuszki/ Liceum</t>
  </si>
  <si>
    <t>09:30</t>
  </si>
  <si>
    <t xml:space="preserve">RAWA MAZ. /Skierniewicka </t>
  </si>
  <si>
    <t>707/26</t>
  </si>
  <si>
    <t>707/24</t>
  </si>
  <si>
    <t>707/22</t>
  </si>
  <si>
    <t>707/20</t>
  </si>
  <si>
    <t>MARIANKA</t>
  </si>
  <si>
    <t xml:space="preserve">NOWY DWÓR </t>
  </si>
  <si>
    <t>NOWY Kaweczyn nr 3</t>
  </si>
  <si>
    <t>707/06</t>
  </si>
  <si>
    <t>707/04</t>
  </si>
  <si>
    <t xml:space="preserve">RAWICZÓW </t>
  </si>
  <si>
    <t>707/02</t>
  </si>
  <si>
    <t xml:space="preserve">Sk-ce Kopernika posesja. nr 22 </t>
  </si>
  <si>
    <t xml:space="preserve">Sk-ce Reymonta Bl.miesz. 8/16 </t>
  </si>
  <si>
    <t>10:00</t>
  </si>
  <si>
    <t>12:20</t>
  </si>
  <si>
    <t>13:35</t>
  </si>
  <si>
    <t>16:20</t>
  </si>
  <si>
    <t>Liczba pojazdów niezbędna do codziennej obsługi kursów: 2</t>
  </si>
  <si>
    <t>oznaczenia:</t>
  </si>
  <si>
    <t>Lp.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</si>
</sst>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0.0"/>
    <numFmt numFmtId="165" formatCode="h:mm;@"/>
  </numFmts>
  <fonts count="43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6" fillId="3" borderId="0" applyNumberFormat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0" fontId="0" fillId="6" borderId="0" applyNumberFormat="0" applyBorder="0" applyAlignment="0" applyProtection="0"/>
    <xf numFmtId="0" fontId="26" fillId="7" borderId="0" applyNumberFormat="0" applyBorder="0" applyAlignment="0" applyProtection="0"/>
    <xf numFmtId="0" fontId="0" fillId="8" borderId="0" applyNumberFormat="0" applyBorder="0" applyAlignment="0" applyProtection="0"/>
    <xf numFmtId="0" fontId="26" fillId="9" borderId="0" applyNumberFormat="0" applyBorder="0" applyAlignment="0" applyProtection="0"/>
    <xf numFmtId="0" fontId="0" fillId="10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8" borderId="0" applyNumberFormat="0" applyBorder="0" applyAlignment="0" applyProtection="0"/>
    <xf numFmtId="0" fontId="26" fillId="20" borderId="0" applyNumberFormat="0" applyBorder="0" applyAlignment="0" applyProtection="0"/>
    <xf numFmtId="0" fontId="0" fillId="14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" fillId="24" borderId="0" applyNumberFormat="0" applyBorder="0" applyAlignment="0" applyProtection="0"/>
    <xf numFmtId="0" fontId="27" fillId="25" borderId="0" applyNumberFormat="0" applyBorder="0" applyAlignment="0" applyProtection="0"/>
    <xf numFmtId="0" fontId="2" fillId="16" borderId="0" applyNumberFormat="0" applyBorder="0" applyAlignment="0" applyProtection="0"/>
    <xf numFmtId="0" fontId="27" fillId="26" borderId="0" applyNumberFormat="0" applyBorder="0" applyAlignment="0" applyProtection="0"/>
    <xf numFmtId="0" fontId="2" fillId="18" borderId="0" applyNumberFormat="0" applyBorder="0" applyAlignment="0" applyProtection="0"/>
    <xf numFmtId="0" fontId="27" fillId="27" borderId="0" applyNumberFormat="0" applyBorder="0" applyAlignment="0" applyProtection="0"/>
    <xf numFmtId="0" fontId="2" fillId="28" borderId="0" applyNumberFormat="0" applyBorder="0" applyAlignment="0" applyProtection="0"/>
    <xf numFmtId="0" fontId="27" fillId="29" borderId="0" applyNumberFormat="0" applyBorder="0" applyAlignment="0" applyProtection="0"/>
    <xf numFmtId="0" fontId="2" fillId="30" borderId="0" applyNumberFormat="0" applyBorder="0" applyAlignment="0" applyProtection="0"/>
    <xf numFmtId="0" fontId="27" fillId="31" borderId="0" applyNumberFormat="0" applyBorder="0" applyAlignment="0" applyProtection="0"/>
    <xf numFmtId="0" fontId="2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8" fillId="40" borderId="1" applyNumberFormat="0" applyAlignment="0" applyProtection="0"/>
    <xf numFmtId="0" fontId="29" fillId="41" borderId="2" applyNumberFormat="0" applyAlignment="0" applyProtection="0"/>
    <xf numFmtId="0" fontId="3" fillId="6" borderId="0" applyNumberFormat="0" applyBorder="0" applyAlignment="0" applyProtection="0"/>
    <xf numFmtId="0" fontId="30" fillId="42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43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4" fillId="44" borderId="0" applyNumberFormat="0" applyBorder="0" applyAlignment="0" applyProtection="0"/>
    <xf numFmtId="0" fontId="36" fillId="45" borderId="0" applyNumberFormat="0" applyBorder="0" applyAlignment="0" applyProtection="0"/>
    <xf numFmtId="0" fontId="37" fillId="41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46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" fillId="4" borderId="0" applyNumberFormat="0" applyBorder="0" applyAlignment="0" applyProtection="0"/>
    <xf numFmtId="0" fontId="42" fillId="47" borderId="0" applyNumberFormat="0" applyBorder="0" applyAlignment="0" applyProtection="0"/>
  </cellStyleXfs>
  <cellXfs count="12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6" fillId="0" borderId="0" xfId="0" applyNumberFormat="1" applyFont="1" applyFill="1" applyBorder="1" applyAlignment="1">
      <alignment vertical="top"/>
    </xf>
    <xf numFmtId="49" fontId="6" fillId="0" borderId="0" xfId="0" applyNumberFormat="1" applyFont="1" applyFill="1" applyBorder="1" applyAlignment="1">
      <alignment horizontal="left" vertical="top"/>
    </xf>
    <xf numFmtId="0" fontId="7" fillId="0" borderId="0" xfId="0" applyNumberFormat="1" applyFont="1" applyFill="1" applyBorder="1" applyAlignment="1">
      <alignment horizontal="center" vertical="top"/>
    </xf>
    <xf numFmtId="0" fontId="7" fillId="0" borderId="0" xfId="0" applyNumberFormat="1" applyFont="1" applyFill="1" applyBorder="1" applyAlignment="1">
      <alignment horizontal="left" vertical="top"/>
    </xf>
    <xf numFmtId="49" fontId="7" fillId="0" borderId="0" xfId="0" applyNumberFormat="1" applyFont="1" applyFill="1" applyBorder="1" applyAlignment="1">
      <alignment horizontal="left" vertical="top"/>
    </xf>
    <xf numFmtId="0" fontId="7" fillId="0" borderId="10" xfId="0" applyNumberFormat="1" applyFont="1" applyFill="1" applyBorder="1" applyAlignment="1">
      <alignment horizontal="center" vertical="top"/>
    </xf>
    <xf numFmtId="0" fontId="7" fillId="0" borderId="11" xfId="0" applyNumberFormat="1" applyFont="1" applyFill="1" applyBorder="1" applyAlignment="1">
      <alignment horizontal="center" vertical="top"/>
    </xf>
    <xf numFmtId="0" fontId="7" fillId="0" borderId="12" xfId="0" applyNumberFormat="1" applyFont="1" applyFill="1" applyBorder="1" applyAlignment="1">
      <alignment horizontal="center" vertical="top"/>
    </xf>
    <xf numFmtId="0" fontId="7" fillId="0" borderId="12" xfId="0" applyNumberFormat="1" applyFont="1" applyFill="1" applyBorder="1" applyAlignment="1">
      <alignment horizontal="left" vertical="top"/>
    </xf>
    <xf numFmtId="49" fontId="7" fillId="0" borderId="12" xfId="0" applyNumberFormat="1" applyFont="1" applyFill="1" applyBorder="1" applyAlignment="1">
      <alignment horizontal="left" vertical="top"/>
    </xf>
    <xf numFmtId="0" fontId="7" fillId="0" borderId="13" xfId="0" applyNumberFormat="1" applyFont="1" applyFill="1" applyBorder="1" applyAlignment="1">
      <alignment horizontal="center" vertical="top"/>
    </xf>
    <xf numFmtId="0" fontId="7" fillId="0" borderId="14" xfId="0" applyNumberFormat="1" applyFont="1" applyFill="1" applyBorder="1" applyAlignment="1">
      <alignment horizontal="center" vertical="top"/>
    </xf>
    <xf numFmtId="0" fontId="7" fillId="0" borderId="15" xfId="0" applyNumberFormat="1" applyFont="1" applyFill="1" applyBorder="1" applyAlignment="1">
      <alignment horizontal="center" vertical="top"/>
    </xf>
    <xf numFmtId="0" fontId="7" fillId="0" borderId="16" xfId="0" applyNumberFormat="1" applyFont="1" applyFill="1" applyBorder="1" applyAlignment="1">
      <alignment horizontal="center" vertical="top"/>
    </xf>
    <xf numFmtId="0" fontId="7" fillId="0" borderId="16" xfId="0" applyNumberFormat="1" applyFont="1" applyFill="1" applyBorder="1" applyAlignment="1">
      <alignment horizontal="left" vertical="top"/>
    </xf>
    <xf numFmtId="49" fontId="7" fillId="0" borderId="16" xfId="0" applyNumberFormat="1" applyFont="1" applyFill="1" applyBorder="1" applyAlignment="1">
      <alignment horizontal="left" vertical="top"/>
    </xf>
    <xf numFmtId="0" fontId="7" fillId="0" borderId="17" xfId="0" applyNumberFormat="1" applyFont="1" applyFill="1" applyBorder="1" applyAlignment="1">
      <alignment horizontal="center" vertical="top"/>
    </xf>
    <xf numFmtId="1" fontId="7" fillId="0" borderId="14" xfId="0" applyNumberFormat="1" applyFont="1" applyFill="1" applyBorder="1" applyAlignment="1">
      <alignment horizontal="center" vertical="top"/>
    </xf>
    <xf numFmtId="1" fontId="7" fillId="0" borderId="15" xfId="0" applyNumberFormat="1" applyFont="1" applyFill="1" applyBorder="1" applyAlignment="1">
      <alignment horizontal="center" vertical="top"/>
    </xf>
    <xf numFmtId="1" fontId="7" fillId="0" borderId="16" xfId="0" applyNumberFormat="1" applyFont="1" applyFill="1" applyBorder="1" applyAlignment="1">
      <alignment horizontal="center" vertical="top"/>
    </xf>
    <xf numFmtId="0" fontId="7" fillId="0" borderId="18" xfId="0" applyNumberFormat="1" applyFont="1" applyFill="1" applyBorder="1" applyAlignment="1">
      <alignment horizontal="center" vertical="top"/>
    </xf>
    <xf numFmtId="0" fontId="7" fillId="0" borderId="19" xfId="0" applyNumberFormat="1" applyFont="1" applyFill="1" applyBorder="1" applyAlignment="1">
      <alignment horizontal="center" vertical="top"/>
    </xf>
    <xf numFmtId="0" fontId="7" fillId="0" borderId="20" xfId="0" applyNumberFormat="1" applyFont="1" applyFill="1" applyBorder="1" applyAlignment="1">
      <alignment horizontal="center" vertical="top"/>
    </xf>
    <xf numFmtId="0" fontId="7" fillId="0" borderId="20" xfId="0" applyNumberFormat="1" applyFont="1" applyFill="1" applyBorder="1" applyAlignment="1">
      <alignment horizontal="right" vertical="top"/>
    </xf>
    <xf numFmtId="49" fontId="7" fillId="0" borderId="20" xfId="0" applyNumberFormat="1" applyFont="1" applyFill="1" applyBorder="1" applyAlignment="1">
      <alignment horizontal="left" vertical="top"/>
    </xf>
    <xf numFmtId="0" fontId="7" fillId="0" borderId="20" xfId="0" applyNumberFormat="1" applyFont="1" applyFill="1" applyBorder="1" applyAlignment="1">
      <alignment horizontal="left" vertical="top"/>
    </xf>
    <xf numFmtId="0" fontId="8" fillId="0" borderId="21" xfId="0" applyNumberFormat="1" applyFont="1" applyFill="1" applyBorder="1" applyAlignment="1">
      <alignment horizontal="center" vertical="top"/>
    </xf>
    <xf numFmtId="20" fontId="7" fillId="0" borderId="12" xfId="0" applyNumberFormat="1" applyFont="1" applyFill="1" applyBorder="1" applyAlignment="1">
      <alignment horizontal="center" vertical="top"/>
    </xf>
    <xf numFmtId="164" fontId="7" fillId="0" borderId="12" xfId="0" applyNumberFormat="1" applyFont="1" applyFill="1" applyBorder="1" applyAlignment="1">
      <alignment horizontal="right" vertical="top"/>
    </xf>
    <xf numFmtId="0" fontId="7" fillId="0" borderId="12" xfId="0" applyNumberFormat="1" applyFont="1" applyFill="1" applyBorder="1" applyAlignment="1">
      <alignment horizontal="right" vertical="top"/>
    </xf>
    <xf numFmtId="20" fontId="7" fillId="0" borderId="12" xfId="0" applyNumberFormat="1" applyFont="1" applyFill="1" applyBorder="1" applyAlignment="1">
      <alignment horizontal="right" vertical="top"/>
    </xf>
    <xf numFmtId="0" fontId="7" fillId="0" borderId="12" xfId="0" applyNumberFormat="1" applyFont="1" applyFill="1" applyBorder="1" applyAlignment="1">
      <alignment horizontal="right" vertical="top"/>
    </xf>
    <xf numFmtId="49" fontId="7" fillId="0" borderId="12" xfId="0" applyNumberFormat="1" applyFont="1" applyFill="1" applyBorder="1" applyAlignment="1">
      <alignment horizontal="center" vertical="top"/>
    </xf>
    <xf numFmtId="1" fontId="7" fillId="0" borderId="12" xfId="0" applyNumberFormat="1" applyFont="1" applyFill="1" applyBorder="1" applyAlignment="1">
      <alignment horizontal="right" vertical="top"/>
    </xf>
    <xf numFmtId="0" fontId="7" fillId="0" borderId="13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right" vertical="top"/>
    </xf>
    <xf numFmtId="0" fontId="0" fillId="0" borderId="0" xfId="0" applyBorder="1" applyAlignment="1">
      <alignment/>
    </xf>
    <xf numFmtId="20" fontId="7" fillId="0" borderId="14" xfId="0" applyNumberFormat="1" applyFont="1" applyFill="1" applyBorder="1" applyAlignment="1">
      <alignment horizontal="center" vertical="top"/>
    </xf>
    <xf numFmtId="20" fontId="7" fillId="0" borderId="16" xfId="0" applyNumberFormat="1" applyFont="1" applyFill="1" applyBorder="1" applyAlignment="1">
      <alignment horizontal="center" vertical="top"/>
    </xf>
    <xf numFmtId="164" fontId="7" fillId="0" borderId="16" xfId="0" applyNumberFormat="1" applyFont="1" applyFill="1" applyBorder="1" applyAlignment="1">
      <alignment horizontal="right" vertical="top"/>
    </xf>
    <xf numFmtId="20" fontId="7" fillId="0" borderId="16" xfId="0" applyNumberFormat="1" applyFont="1" applyFill="1" applyBorder="1" applyAlignment="1">
      <alignment horizontal="right" vertical="top"/>
    </xf>
    <xf numFmtId="164" fontId="7" fillId="0" borderId="22" xfId="0" applyNumberFormat="1" applyFont="1" applyFill="1" applyBorder="1" applyAlignment="1">
      <alignment horizontal="right" vertical="top"/>
    </xf>
    <xf numFmtId="0" fontId="7" fillId="0" borderId="16" xfId="0" applyNumberFormat="1" applyFont="1" applyFill="1" applyBorder="1" applyAlignment="1">
      <alignment horizontal="right" vertical="top"/>
    </xf>
    <xf numFmtId="49" fontId="7" fillId="0" borderId="16" xfId="0" applyNumberFormat="1" applyFont="1" applyFill="1" applyBorder="1" applyAlignment="1">
      <alignment horizontal="center" vertical="top"/>
    </xf>
    <xf numFmtId="1" fontId="7" fillId="0" borderId="16" xfId="0" applyNumberFormat="1" applyFont="1" applyFill="1" applyBorder="1" applyAlignment="1">
      <alignment horizontal="right" vertical="top"/>
    </xf>
    <xf numFmtId="0" fontId="7" fillId="0" borderId="17" xfId="0" applyNumberFormat="1" applyFont="1" applyFill="1" applyBorder="1" applyAlignment="1">
      <alignment horizontal="left" vertical="top"/>
    </xf>
    <xf numFmtId="0" fontId="7" fillId="0" borderId="16" xfId="0" applyNumberFormat="1" applyFont="1" applyFill="1" applyBorder="1" applyAlignment="1">
      <alignment horizontal="right" vertical="top"/>
    </xf>
    <xf numFmtId="20" fontId="7" fillId="48" borderId="16" xfId="0" applyNumberFormat="1" applyFont="1" applyFill="1" applyBorder="1" applyAlignment="1">
      <alignment horizontal="center" vertical="top"/>
    </xf>
    <xf numFmtId="164" fontId="7" fillId="48" borderId="16" xfId="0" applyNumberFormat="1" applyFont="1" applyFill="1" applyBorder="1" applyAlignment="1">
      <alignment horizontal="right" vertical="top"/>
    </xf>
    <xf numFmtId="0" fontId="7" fillId="48" borderId="16" xfId="0" applyNumberFormat="1" applyFont="1" applyFill="1" applyBorder="1" applyAlignment="1">
      <alignment horizontal="right" vertical="top"/>
    </xf>
    <xf numFmtId="49" fontId="7" fillId="48" borderId="16" xfId="0" applyNumberFormat="1" applyFont="1" applyFill="1" applyBorder="1" applyAlignment="1">
      <alignment horizontal="center" vertical="top"/>
    </xf>
    <xf numFmtId="1" fontId="7" fillId="48" borderId="16" xfId="0" applyNumberFormat="1" applyFont="1" applyFill="1" applyBorder="1" applyAlignment="1">
      <alignment horizontal="right" vertical="top"/>
    </xf>
    <xf numFmtId="0" fontId="7" fillId="48" borderId="17" xfId="0" applyNumberFormat="1" applyFont="1" applyFill="1" applyBorder="1" applyAlignment="1">
      <alignment horizontal="left" vertical="top"/>
    </xf>
    <xf numFmtId="0" fontId="7" fillId="48" borderId="16" xfId="0" applyNumberFormat="1" applyFont="1" applyFill="1" applyBorder="1" applyAlignment="1">
      <alignment horizontal="right" vertical="top"/>
    </xf>
    <xf numFmtId="0" fontId="7" fillId="48" borderId="17" xfId="0" applyNumberFormat="1" applyFont="1" applyFill="1" applyBorder="1" applyAlignment="1">
      <alignment horizontal="left" vertical="top"/>
    </xf>
    <xf numFmtId="20" fontId="7" fillId="48" borderId="16" xfId="0" applyNumberFormat="1" applyFont="1" applyFill="1" applyBorder="1" applyAlignment="1">
      <alignment horizontal="right" vertical="top"/>
    </xf>
    <xf numFmtId="20" fontId="7" fillId="48" borderId="14" xfId="0" applyNumberFormat="1" applyFont="1" applyFill="1" applyBorder="1" applyAlignment="1">
      <alignment horizontal="center" vertical="top"/>
    </xf>
    <xf numFmtId="0" fontId="7" fillId="0" borderId="0" xfId="0" applyNumberFormat="1" applyFont="1" applyFill="1" applyBorder="1" applyAlignment="1">
      <alignment horizontal="right" vertical="top"/>
    </xf>
    <xf numFmtId="164" fontId="1" fillId="48" borderId="16" xfId="0" applyNumberFormat="1" applyFont="1" applyFill="1" applyBorder="1" applyAlignment="1">
      <alignment horizontal="right" vertical="top"/>
    </xf>
    <xf numFmtId="20" fontId="7" fillId="0" borderId="23" xfId="0" applyNumberFormat="1" applyFont="1" applyFill="1" applyBorder="1" applyAlignment="1">
      <alignment horizontal="center" vertical="top"/>
    </xf>
    <xf numFmtId="20" fontId="7" fillId="0" borderId="24" xfId="0" applyNumberFormat="1" applyFont="1" applyFill="1" applyBorder="1" applyAlignment="1">
      <alignment horizontal="center" vertical="top"/>
    </xf>
    <xf numFmtId="20" fontId="7" fillId="48" borderId="24" xfId="0" applyNumberFormat="1" applyFont="1" applyFill="1" applyBorder="1" applyAlignment="1">
      <alignment horizontal="center" vertical="top"/>
    </xf>
    <xf numFmtId="164" fontId="7" fillId="48" borderId="24" xfId="0" applyNumberFormat="1" applyFont="1" applyFill="1" applyBorder="1" applyAlignment="1">
      <alignment horizontal="right" vertical="top"/>
    </xf>
    <xf numFmtId="0" fontId="7" fillId="48" borderId="24" xfId="0" applyNumberFormat="1" applyFont="1" applyFill="1" applyBorder="1" applyAlignment="1">
      <alignment horizontal="right" vertical="top"/>
    </xf>
    <xf numFmtId="49" fontId="7" fillId="48" borderId="24" xfId="0" applyNumberFormat="1" applyFont="1" applyFill="1" applyBorder="1" applyAlignment="1">
      <alignment horizontal="center" vertical="top"/>
    </xf>
    <xf numFmtId="1" fontId="7" fillId="48" borderId="24" xfId="0" applyNumberFormat="1" applyFont="1" applyFill="1" applyBorder="1" applyAlignment="1">
      <alignment horizontal="right" vertical="top"/>
    </xf>
    <xf numFmtId="0" fontId="7" fillId="48" borderId="25" xfId="0" applyNumberFormat="1" applyFont="1" applyFill="1" applyBorder="1" applyAlignment="1">
      <alignment horizontal="left" vertical="top"/>
    </xf>
    <xf numFmtId="0" fontId="7" fillId="0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vertical="top"/>
    </xf>
    <xf numFmtId="0" fontId="6" fillId="0" borderId="0" xfId="0" applyNumberFormat="1" applyFont="1" applyFill="1" applyBorder="1" applyAlignment="1">
      <alignment horizontal="center" vertical="top"/>
    </xf>
    <xf numFmtId="0" fontId="7" fillId="0" borderId="0" xfId="0" applyNumberFormat="1" applyFont="1" applyFill="1" applyBorder="1" applyAlignment="1">
      <alignment horizontal="left" vertical="top"/>
    </xf>
    <xf numFmtId="0" fontId="6" fillId="48" borderId="0" xfId="0" applyNumberFormat="1" applyFont="1" applyFill="1" applyBorder="1" applyAlignment="1">
      <alignment horizontal="left" vertical="top"/>
    </xf>
    <xf numFmtId="49" fontId="6" fillId="48" borderId="0" xfId="0" applyNumberFormat="1" applyFont="1" applyFill="1" applyBorder="1" applyAlignment="1">
      <alignment horizontal="left" vertical="top"/>
    </xf>
    <xf numFmtId="0" fontId="6" fillId="48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left" vertical="top"/>
    </xf>
    <xf numFmtId="49" fontId="7" fillId="0" borderId="0" xfId="0" applyNumberFormat="1" applyFont="1" applyFill="1" applyBorder="1" applyAlignment="1">
      <alignment horizontal="left" vertical="top"/>
    </xf>
    <xf numFmtId="1" fontId="7" fillId="0" borderId="0" xfId="0" applyNumberFormat="1" applyFont="1" applyFill="1" applyBorder="1" applyAlignment="1">
      <alignment horizontal="center" vertical="top"/>
    </xf>
    <xf numFmtId="49" fontId="7" fillId="0" borderId="26" xfId="0" applyNumberFormat="1" applyFont="1" applyFill="1" applyBorder="1" applyAlignment="1">
      <alignment horizontal="left" vertical="top"/>
    </xf>
    <xf numFmtId="0" fontId="7" fillId="0" borderId="26" xfId="0" applyNumberFormat="1" applyFont="1" applyFill="1" applyBorder="1" applyAlignment="1">
      <alignment horizontal="left" vertical="top"/>
    </xf>
    <xf numFmtId="0" fontId="7" fillId="0" borderId="26" xfId="0" applyNumberFormat="1" applyFont="1" applyFill="1" applyBorder="1" applyAlignment="1">
      <alignment horizontal="center" vertical="top"/>
    </xf>
    <xf numFmtId="1" fontId="7" fillId="0" borderId="26" xfId="0" applyNumberFormat="1" applyFont="1" applyFill="1" applyBorder="1" applyAlignment="1">
      <alignment horizontal="center" vertical="top"/>
    </xf>
    <xf numFmtId="49" fontId="7" fillId="0" borderId="27" xfId="0" applyNumberFormat="1" applyFont="1" applyFill="1" applyBorder="1" applyAlignment="1">
      <alignment horizontal="left" vertical="top"/>
    </xf>
    <xf numFmtId="0" fontId="7" fillId="0" borderId="27" xfId="0" applyNumberFormat="1" applyFont="1" applyFill="1" applyBorder="1" applyAlignment="1">
      <alignment horizontal="right" vertical="top"/>
    </xf>
    <xf numFmtId="0" fontId="7" fillId="0" borderId="27" xfId="0" applyNumberFormat="1" applyFont="1" applyFill="1" applyBorder="1" applyAlignment="1">
      <alignment horizontal="center" vertical="top"/>
    </xf>
    <xf numFmtId="164" fontId="7" fillId="48" borderId="12" xfId="0" applyNumberFormat="1" applyFont="1" applyFill="1" applyBorder="1" applyAlignment="1">
      <alignment horizontal="right" vertical="top"/>
    </xf>
    <xf numFmtId="165" fontId="7" fillId="0" borderId="12" xfId="0" applyNumberFormat="1" applyFont="1" applyFill="1" applyBorder="1" applyAlignment="1">
      <alignment horizontal="center" vertical="top"/>
    </xf>
    <xf numFmtId="165" fontId="7" fillId="0" borderId="13" xfId="0" applyNumberFormat="1" applyFont="1" applyFill="1" applyBorder="1" applyAlignment="1">
      <alignment horizontal="center" vertical="top"/>
    </xf>
    <xf numFmtId="165" fontId="7" fillId="0" borderId="16" xfId="0" applyNumberFormat="1" applyFont="1" applyFill="1" applyBorder="1" applyAlignment="1">
      <alignment horizontal="center" vertical="top"/>
    </xf>
    <xf numFmtId="165" fontId="7" fillId="0" borderId="17" xfId="0" applyNumberFormat="1" applyFont="1" applyFill="1" applyBorder="1" applyAlignment="1">
      <alignment horizontal="center" vertical="top"/>
    </xf>
    <xf numFmtId="165" fontId="7" fillId="48" borderId="16" xfId="0" applyNumberFormat="1" applyFont="1" applyFill="1" applyBorder="1" applyAlignment="1">
      <alignment horizontal="center" vertical="top"/>
    </xf>
    <xf numFmtId="165" fontId="7" fillId="48" borderId="17" xfId="0" applyNumberFormat="1" applyFont="1" applyFill="1" applyBorder="1" applyAlignment="1">
      <alignment horizontal="center" vertical="top"/>
    </xf>
    <xf numFmtId="164" fontId="7" fillId="48" borderId="20" xfId="0" applyNumberFormat="1" applyFont="1" applyFill="1" applyBorder="1" applyAlignment="1">
      <alignment horizontal="right" vertical="top"/>
    </xf>
    <xf numFmtId="0" fontId="7" fillId="0" borderId="28" xfId="0" applyNumberFormat="1" applyFont="1" applyFill="1" applyBorder="1" applyAlignment="1">
      <alignment horizontal="right" vertical="top"/>
    </xf>
    <xf numFmtId="0" fontId="7" fillId="0" borderId="15" xfId="0" applyNumberFormat="1" applyFont="1" applyFill="1" applyBorder="1" applyAlignment="1">
      <alignment horizontal="right" vertical="top"/>
    </xf>
    <xf numFmtId="49" fontId="7" fillId="0" borderId="24" xfId="0" applyNumberFormat="1" applyFont="1" applyFill="1" applyBorder="1" applyAlignment="1">
      <alignment horizontal="center" vertical="top"/>
    </xf>
    <xf numFmtId="0" fontId="7" fillId="0" borderId="29" xfId="0" applyNumberFormat="1" applyFont="1" applyFill="1" applyBorder="1" applyAlignment="1">
      <alignment horizontal="right" vertical="top"/>
    </xf>
    <xf numFmtId="0" fontId="7" fillId="0" borderId="30" xfId="0" applyNumberFormat="1" applyFont="1" applyFill="1" applyBorder="1" applyAlignment="1">
      <alignment horizontal="right" vertical="top"/>
    </xf>
    <xf numFmtId="0" fontId="7" fillId="0" borderId="24" xfId="0" applyNumberFormat="1" applyFont="1" applyFill="1" applyBorder="1" applyAlignment="1">
      <alignment horizontal="right" vertical="top"/>
    </xf>
    <xf numFmtId="164" fontId="7" fillId="0" borderId="24" xfId="0" applyNumberFormat="1" applyFont="1" applyFill="1" applyBorder="1" applyAlignment="1">
      <alignment horizontal="right" vertical="top"/>
    </xf>
    <xf numFmtId="165" fontId="7" fillId="0" borderId="24" xfId="0" applyNumberFormat="1" applyFont="1" applyFill="1" applyBorder="1" applyAlignment="1">
      <alignment horizontal="center" vertical="top"/>
    </xf>
    <xf numFmtId="0" fontId="7" fillId="0" borderId="24" xfId="0" applyNumberFormat="1" applyFont="1" applyFill="1" applyBorder="1" applyAlignment="1">
      <alignment horizontal="center" vertical="top"/>
    </xf>
    <xf numFmtId="165" fontId="7" fillId="0" borderId="25" xfId="0" applyNumberFormat="1" applyFont="1" applyFill="1" applyBorder="1" applyAlignment="1">
      <alignment horizontal="center" vertical="top"/>
    </xf>
    <xf numFmtId="49" fontId="0" fillId="0" borderId="0" xfId="0" applyNumberFormat="1" applyFont="1" applyBorder="1" applyAlignment="1">
      <alignment/>
    </xf>
    <xf numFmtId="49" fontId="6" fillId="0" borderId="0" xfId="0" applyNumberFormat="1" applyFont="1" applyFill="1" applyBorder="1" applyAlignment="1">
      <alignment vertical="top"/>
    </xf>
    <xf numFmtId="49" fontId="6" fillId="0" borderId="0" xfId="0" applyNumberFormat="1" applyFont="1" applyFill="1" applyBorder="1" applyAlignment="1">
      <alignment horizontal="left" vertical="top"/>
    </xf>
    <xf numFmtId="0" fontId="7" fillId="0" borderId="31" xfId="0" applyNumberFormat="1" applyFont="1" applyFill="1" applyBorder="1" applyAlignment="1">
      <alignment horizontal="center" vertical="top"/>
    </xf>
    <xf numFmtId="0" fontId="8" fillId="0" borderId="32" xfId="0" applyNumberFormat="1" applyFont="1" applyFill="1" applyBorder="1" applyAlignment="1">
      <alignment horizontal="center" vertical="top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left" vertical="top"/>
    </xf>
    <xf numFmtId="0" fontId="7" fillId="0" borderId="15" xfId="0" applyNumberFormat="1" applyFont="1" applyFill="1" applyBorder="1" applyAlignment="1">
      <alignment horizontal="left" vertical="top"/>
    </xf>
    <xf numFmtId="0" fontId="7" fillId="0" borderId="15" xfId="0" applyNumberFormat="1" applyFont="1" applyFill="1" applyBorder="1" applyAlignment="1">
      <alignment horizontal="left" vertical="top"/>
    </xf>
    <xf numFmtId="0" fontId="7" fillId="48" borderId="15" xfId="0" applyNumberFormat="1" applyFont="1" applyFill="1" applyBorder="1" applyAlignment="1">
      <alignment horizontal="left" vertical="top"/>
    </xf>
    <xf numFmtId="0" fontId="7" fillId="48" borderId="15" xfId="0" applyNumberFormat="1" applyFont="1" applyFill="1" applyBorder="1" applyAlignment="1">
      <alignment horizontal="left" vertical="top"/>
    </xf>
    <xf numFmtId="0" fontId="7" fillId="48" borderId="30" xfId="0" applyNumberFormat="1" applyFont="1" applyFill="1" applyBorder="1" applyAlignment="1">
      <alignment horizontal="left" vertical="top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6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PageLayoutView="0" workbookViewId="0" topLeftCell="A12">
      <selection activeCell="M48" sqref="M48"/>
    </sheetView>
  </sheetViews>
  <sheetFormatPr defaultColWidth="8.796875" defaultRowHeight="14.25"/>
  <cols>
    <col min="1" max="3" width="7.8984375" style="0" customWidth="1"/>
    <col min="4" max="6" width="8.3984375" style="0" customWidth="1"/>
    <col min="7" max="7" width="5.5" style="0" customWidth="1"/>
    <col min="8" max="8" width="6.69921875" style="0" customWidth="1"/>
    <col min="9" max="9" width="0" style="0" hidden="1" customWidth="1"/>
    <col min="10" max="10" width="5.09765625" style="0" customWidth="1"/>
    <col min="11" max="11" width="7.5" style="0" customWidth="1"/>
    <col min="12" max="12" width="7" style="1" customWidth="1"/>
    <col min="13" max="13" width="3.8984375" style="0" customWidth="1"/>
    <col min="14" max="14" width="9.8984375" style="0" customWidth="1"/>
    <col min="15" max="15" width="38.8984375" style="0" customWidth="1"/>
  </cols>
  <sheetData>
    <row r="1" spans="1:15" ht="12" customHeight="1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15" ht="12" customHeight="1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15" ht="12" customHeight="1">
      <c r="A3" s="105" t="s">
        <v>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</row>
    <row r="4" spans="1:15" ht="15" customHeight="1">
      <c r="A4" s="106" t="s">
        <v>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</row>
    <row r="5" spans="1:15" ht="15" customHeight="1">
      <c r="A5" s="106" t="s">
        <v>4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</row>
    <row r="6" spans="1:15" ht="12" customHeight="1">
      <c r="A6" s="106" t="s">
        <v>5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</row>
    <row r="7" spans="1:15" ht="12" customHeight="1">
      <c r="A7" s="4" t="s">
        <v>6</v>
      </c>
      <c r="B7" s="4"/>
      <c r="C7" s="4"/>
      <c r="D7" s="4" t="s">
        <v>6</v>
      </c>
      <c r="E7" s="4" t="s">
        <v>6</v>
      </c>
      <c r="F7" s="4" t="s">
        <v>6</v>
      </c>
      <c r="G7" s="5" t="s">
        <v>6</v>
      </c>
      <c r="H7" s="5" t="s">
        <v>6</v>
      </c>
      <c r="I7" s="5" t="s">
        <v>6</v>
      </c>
      <c r="J7" s="5" t="s">
        <v>6</v>
      </c>
      <c r="K7" s="5" t="s">
        <v>6</v>
      </c>
      <c r="L7" s="6" t="s">
        <v>6</v>
      </c>
      <c r="M7" s="5" t="s">
        <v>6</v>
      </c>
      <c r="N7" s="5" t="s">
        <v>6</v>
      </c>
      <c r="O7" s="4"/>
    </row>
    <row r="8" spans="1:15" ht="12" customHeight="1">
      <c r="A8" s="7" t="s">
        <v>7</v>
      </c>
      <c r="B8" s="8" t="s">
        <v>7</v>
      </c>
      <c r="C8" s="8" t="s">
        <v>7</v>
      </c>
      <c r="D8" s="9" t="s">
        <v>7</v>
      </c>
      <c r="E8" s="9" t="s">
        <v>7</v>
      </c>
      <c r="F8" s="9" t="s">
        <v>7</v>
      </c>
      <c r="G8" s="10" t="s">
        <v>6</v>
      </c>
      <c r="H8" s="10" t="s">
        <v>6</v>
      </c>
      <c r="I8" s="10" t="s">
        <v>6</v>
      </c>
      <c r="J8" s="10" t="s">
        <v>6</v>
      </c>
      <c r="K8" s="10" t="s">
        <v>6</v>
      </c>
      <c r="L8" s="11" t="s">
        <v>6</v>
      </c>
      <c r="M8" s="10" t="s">
        <v>6</v>
      </c>
      <c r="N8" s="10" t="s">
        <v>6</v>
      </c>
      <c r="O8" s="12"/>
    </row>
    <row r="9" spans="1:15" ht="409.5" customHeight="1" hidden="1">
      <c r="A9" s="13" t="s">
        <v>8</v>
      </c>
      <c r="B9" s="14"/>
      <c r="C9" s="14"/>
      <c r="D9" s="15" t="s">
        <v>8</v>
      </c>
      <c r="E9" s="15" t="s">
        <v>8</v>
      </c>
      <c r="F9" s="15" t="s">
        <v>8</v>
      </c>
      <c r="G9" s="16" t="s">
        <v>6</v>
      </c>
      <c r="H9" s="16" t="s">
        <v>6</v>
      </c>
      <c r="I9" s="16" t="s">
        <v>6</v>
      </c>
      <c r="J9" s="16" t="s">
        <v>6</v>
      </c>
      <c r="K9" s="16" t="s">
        <v>6</v>
      </c>
      <c r="L9" s="17" t="s">
        <v>6</v>
      </c>
      <c r="M9" s="16" t="s">
        <v>6</v>
      </c>
      <c r="N9" s="16" t="s">
        <v>6</v>
      </c>
      <c r="O9" s="18" t="s">
        <v>9</v>
      </c>
    </row>
    <row r="10" spans="1:15" ht="409.5" customHeight="1" hidden="1">
      <c r="A10" s="19">
        <v>229</v>
      </c>
      <c r="B10" s="20"/>
      <c r="C10" s="20"/>
      <c r="D10" s="21">
        <v>229</v>
      </c>
      <c r="E10" s="21">
        <v>229</v>
      </c>
      <c r="F10" s="21">
        <v>229</v>
      </c>
      <c r="G10" s="16" t="s">
        <v>6</v>
      </c>
      <c r="H10" s="16" t="s">
        <v>6</v>
      </c>
      <c r="I10" s="16" t="s">
        <v>6</v>
      </c>
      <c r="J10" s="16" t="s">
        <v>6</v>
      </c>
      <c r="K10" s="16" t="s">
        <v>6</v>
      </c>
      <c r="L10" s="17" t="s">
        <v>6</v>
      </c>
      <c r="M10" s="16" t="s">
        <v>6</v>
      </c>
      <c r="N10" s="16" t="s">
        <v>6</v>
      </c>
      <c r="O10" s="18" t="s">
        <v>10</v>
      </c>
    </row>
    <row r="11" spans="1:15" ht="409.5" customHeight="1" hidden="1">
      <c r="A11" s="19">
        <v>0</v>
      </c>
      <c r="B11" s="20"/>
      <c r="C11" s="20"/>
      <c r="D11" s="21">
        <v>0</v>
      </c>
      <c r="E11" s="21">
        <v>0</v>
      </c>
      <c r="F11" s="21">
        <v>0</v>
      </c>
      <c r="G11" s="16" t="s">
        <v>6</v>
      </c>
      <c r="H11" s="16" t="s">
        <v>6</v>
      </c>
      <c r="I11" s="16" t="s">
        <v>6</v>
      </c>
      <c r="J11" s="16" t="s">
        <v>6</v>
      </c>
      <c r="K11" s="16" t="s">
        <v>6</v>
      </c>
      <c r="L11" s="17" t="s">
        <v>6</v>
      </c>
      <c r="M11" s="16" t="s">
        <v>6</v>
      </c>
      <c r="N11" s="16" t="s">
        <v>6</v>
      </c>
      <c r="O11" s="18" t="s">
        <v>11</v>
      </c>
    </row>
    <row r="12" spans="1:15" ht="17.25" customHeight="1">
      <c r="A12" s="22">
        <v>210</v>
      </c>
      <c r="B12" s="23">
        <v>254</v>
      </c>
      <c r="C12" s="23">
        <v>211</v>
      </c>
      <c r="D12" s="24">
        <v>209</v>
      </c>
      <c r="E12" s="24">
        <v>208</v>
      </c>
      <c r="F12" s="24">
        <v>207</v>
      </c>
      <c r="G12" s="25" t="s">
        <v>12</v>
      </c>
      <c r="H12" s="25" t="s">
        <v>13</v>
      </c>
      <c r="I12" s="25" t="s">
        <v>14</v>
      </c>
      <c r="J12" s="25" t="s">
        <v>15</v>
      </c>
      <c r="K12" s="25" t="s">
        <v>16</v>
      </c>
      <c r="L12" s="26" t="s">
        <v>17</v>
      </c>
      <c r="M12" s="27" t="s">
        <v>18</v>
      </c>
      <c r="N12" s="25" t="s">
        <v>19</v>
      </c>
      <c r="O12" s="28" t="s">
        <v>20</v>
      </c>
    </row>
    <row r="13" spans="1:18" ht="12" customHeight="1">
      <c r="A13" s="7" t="s">
        <v>21</v>
      </c>
      <c r="B13" s="29">
        <v>0.5902777777777778</v>
      </c>
      <c r="C13" s="29">
        <v>0.7291666666666666</v>
      </c>
      <c r="D13" s="9" t="s">
        <v>22</v>
      </c>
      <c r="E13" s="9" t="s">
        <v>23</v>
      </c>
      <c r="F13" s="9" t="s">
        <v>24</v>
      </c>
      <c r="G13" s="30">
        <v>0</v>
      </c>
      <c r="H13" s="31" t="s">
        <v>6</v>
      </c>
      <c r="I13" s="32">
        <v>0.002777777777777778</v>
      </c>
      <c r="J13" s="30">
        <v>0</v>
      </c>
      <c r="K13" s="33" t="s">
        <v>25</v>
      </c>
      <c r="L13" s="34"/>
      <c r="M13" s="35">
        <v>1</v>
      </c>
      <c r="N13" s="35">
        <v>9211402</v>
      </c>
      <c r="O13" s="36" t="s">
        <v>26</v>
      </c>
      <c r="Q13" s="37"/>
      <c r="R13" s="38"/>
    </row>
    <row r="14" spans="1:18" ht="12" customHeight="1">
      <c r="A14" s="39">
        <v>0.625</v>
      </c>
      <c r="B14" s="40">
        <v>0.59375</v>
      </c>
      <c r="C14" s="40">
        <v>0.7326388888888888</v>
      </c>
      <c r="D14" s="40">
        <v>0.5069444444444444</v>
      </c>
      <c r="E14" s="40">
        <v>0.4166666666666667</v>
      </c>
      <c r="F14" s="40">
        <v>0.3680555555555556</v>
      </c>
      <c r="G14" s="41">
        <f aca="true" t="shared" si="0" ref="G14:G20">SUM(G13+J14)</f>
        <v>3.8</v>
      </c>
      <c r="H14" s="41">
        <v>45.6</v>
      </c>
      <c r="I14" s="42">
        <v>0.0020833333333333333</v>
      </c>
      <c r="J14" s="43">
        <v>3.8</v>
      </c>
      <c r="K14" s="44" t="s">
        <v>27</v>
      </c>
      <c r="L14" s="45"/>
      <c r="M14" s="46">
        <f aca="true" t="shared" si="1" ref="M14:M20">SUM(M13+1)</f>
        <v>2</v>
      </c>
      <c r="N14" s="46">
        <v>9140494</v>
      </c>
      <c r="O14" s="47" t="s">
        <v>28</v>
      </c>
      <c r="Q14" s="37"/>
      <c r="R14" s="38"/>
    </row>
    <row r="15" spans="1:18" ht="12" customHeight="1">
      <c r="A15" s="39">
        <f aca="true" t="shared" si="2" ref="A15:A39">A14+I14</f>
        <v>0.6270833333333333</v>
      </c>
      <c r="B15" s="40">
        <v>0.5958333333333333</v>
      </c>
      <c r="C15" s="40">
        <v>0.7347222222222222</v>
      </c>
      <c r="D15" s="40">
        <f aca="true" t="shared" si="3" ref="D15:D39">D14+I14</f>
        <v>0.5090277777777777</v>
      </c>
      <c r="E15" s="40">
        <f aca="true" t="shared" si="4" ref="E15:E39">E14+I14</f>
        <v>0.41875</v>
      </c>
      <c r="F15" s="40">
        <f aca="true" t="shared" si="5" ref="F15:F39">F14+I14</f>
        <v>0.3701388888888889</v>
      </c>
      <c r="G15" s="41">
        <f t="shared" si="0"/>
        <v>6.4</v>
      </c>
      <c r="H15" s="48" t="s">
        <v>6</v>
      </c>
      <c r="I15" s="48" t="s">
        <v>29</v>
      </c>
      <c r="J15" s="41">
        <v>2.6</v>
      </c>
      <c r="K15" s="44" t="s">
        <v>27</v>
      </c>
      <c r="L15" s="45"/>
      <c r="M15" s="46">
        <f t="shared" si="1"/>
        <v>3</v>
      </c>
      <c r="N15" s="46">
        <v>9140517</v>
      </c>
      <c r="O15" s="47" t="s">
        <v>30</v>
      </c>
      <c r="Q15" s="37"/>
      <c r="R15" s="38"/>
    </row>
    <row r="16" spans="1:18" ht="12" customHeight="1">
      <c r="A16" s="39">
        <f t="shared" si="2"/>
        <v>0.6298611111111111</v>
      </c>
      <c r="B16" s="49">
        <v>0.5986111111111111</v>
      </c>
      <c r="C16" s="40">
        <v>0.7375</v>
      </c>
      <c r="D16" s="40">
        <f t="shared" si="3"/>
        <v>0.5118055555555555</v>
      </c>
      <c r="E16" s="40">
        <f t="shared" si="4"/>
        <v>0.4215277777777778</v>
      </c>
      <c r="F16" s="40">
        <f t="shared" si="5"/>
        <v>0.3729166666666667</v>
      </c>
      <c r="G16" s="50">
        <f t="shared" si="0"/>
        <v>9.7</v>
      </c>
      <c r="H16" s="50">
        <v>49.5</v>
      </c>
      <c r="I16" s="51" t="s">
        <v>31</v>
      </c>
      <c r="J16" s="50">
        <v>3.3</v>
      </c>
      <c r="K16" s="51" t="s">
        <v>32</v>
      </c>
      <c r="L16" s="52" t="s">
        <v>33</v>
      </c>
      <c r="M16" s="53">
        <f t="shared" si="1"/>
        <v>4</v>
      </c>
      <c r="N16" s="53">
        <v>9140314</v>
      </c>
      <c r="O16" s="54" t="s">
        <v>34</v>
      </c>
      <c r="Q16" s="37"/>
      <c r="R16" s="38"/>
    </row>
    <row r="17" spans="1:18" ht="12" customHeight="1">
      <c r="A17" s="39">
        <f t="shared" si="2"/>
        <v>0.6340277777777777</v>
      </c>
      <c r="B17" s="49">
        <v>0.6027777777777777</v>
      </c>
      <c r="C17" s="40">
        <v>0.7416666666666667</v>
      </c>
      <c r="D17" s="40">
        <f t="shared" si="3"/>
        <v>0.5159722222222222</v>
      </c>
      <c r="E17" s="40">
        <f t="shared" si="4"/>
        <v>0.42569444444444443</v>
      </c>
      <c r="F17" s="40">
        <f t="shared" si="5"/>
        <v>0.3770833333333333</v>
      </c>
      <c r="G17" s="50">
        <f t="shared" si="0"/>
        <v>15.1</v>
      </c>
      <c r="H17" s="50">
        <v>54</v>
      </c>
      <c r="I17" s="51" t="s">
        <v>35</v>
      </c>
      <c r="J17" s="50">
        <v>5.4</v>
      </c>
      <c r="K17" s="55" t="s">
        <v>25</v>
      </c>
      <c r="L17" s="52"/>
      <c r="M17" s="53">
        <f t="shared" si="1"/>
        <v>5</v>
      </c>
      <c r="N17" s="53">
        <v>9212541</v>
      </c>
      <c r="O17" s="56" t="s">
        <v>36</v>
      </c>
      <c r="Q17" s="37"/>
      <c r="R17" s="38"/>
    </row>
    <row r="18" spans="1:18" ht="12" customHeight="1">
      <c r="A18" s="39">
        <f t="shared" si="2"/>
        <v>0.6361111111111111</v>
      </c>
      <c r="B18" s="49">
        <v>0.6048611111111111</v>
      </c>
      <c r="C18" s="40">
        <v>0.74375</v>
      </c>
      <c r="D18" s="40">
        <f t="shared" si="3"/>
        <v>0.5180555555555555</v>
      </c>
      <c r="E18" s="40">
        <f t="shared" si="4"/>
        <v>0.42777777777777776</v>
      </c>
      <c r="F18" s="40">
        <f t="shared" si="5"/>
        <v>0.37916666666666665</v>
      </c>
      <c r="G18" s="50">
        <f t="shared" si="0"/>
        <v>17.8</v>
      </c>
      <c r="H18" s="51" t="s">
        <v>6</v>
      </c>
      <c r="I18" s="57">
        <v>0.0006944444444444445</v>
      </c>
      <c r="J18" s="50">
        <v>2.7</v>
      </c>
      <c r="K18" s="51" t="s">
        <v>32</v>
      </c>
      <c r="L18" s="52" t="s">
        <v>37</v>
      </c>
      <c r="M18" s="53">
        <f t="shared" si="1"/>
        <v>6</v>
      </c>
      <c r="N18" s="53">
        <v>9211590</v>
      </c>
      <c r="O18" s="56" t="s">
        <v>38</v>
      </c>
      <c r="Q18" s="37"/>
      <c r="R18" s="38"/>
    </row>
    <row r="19" spans="1:18" ht="12" customHeight="1">
      <c r="A19" s="58">
        <f t="shared" si="2"/>
        <v>0.6368055555555555</v>
      </c>
      <c r="B19" s="49">
        <v>0.6055555555555555</v>
      </c>
      <c r="C19" s="49">
        <v>0.7444444444444445</v>
      </c>
      <c r="D19" s="49">
        <f t="shared" si="3"/>
        <v>0.5187499999999999</v>
      </c>
      <c r="E19" s="49">
        <f t="shared" si="4"/>
        <v>0.4284722222222222</v>
      </c>
      <c r="F19" s="49">
        <f t="shared" si="5"/>
        <v>0.3798611111111111</v>
      </c>
      <c r="G19" s="50">
        <f t="shared" si="0"/>
        <v>18.3</v>
      </c>
      <c r="H19" s="51"/>
      <c r="I19" s="57">
        <v>0.001388888888888889</v>
      </c>
      <c r="J19" s="50">
        <v>0.5</v>
      </c>
      <c r="K19" s="51" t="s">
        <v>32</v>
      </c>
      <c r="L19" s="52" t="s">
        <v>33</v>
      </c>
      <c r="M19" s="53">
        <f t="shared" si="1"/>
        <v>7</v>
      </c>
      <c r="N19" s="53"/>
      <c r="O19" s="56" t="s">
        <v>39</v>
      </c>
      <c r="Q19" s="37"/>
      <c r="R19" s="38"/>
    </row>
    <row r="20" spans="1:18" ht="12" customHeight="1">
      <c r="A20" s="58">
        <f t="shared" si="2"/>
        <v>0.6381944444444444</v>
      </c>
      <c r="B20" s="49">
        <v>0.6069444444444444</v>
      </c>
      <c r="C20" s="49">
        <v>0.7458333333333332</v>
      </c>
      <c r="D20" s="49">
        <f t="shared" si="3"/>
        <v>0.5201388888888888</v>
      </c>
      <c r="E20" s="49">
        <f t="shared" si="4"/>
        <v>0.4298611111111111</v>
      </c>
      <c r="F20" s="49">
        <f t="shared" si="5"/>
        <v>0.38125</v>
      </c>
      <c r="G20" s="50">
        <f t="shared" si="0"/>
        <v>19.1</v>
      </c>
      <c r="H20" s="51" t="s">
        <v>6</v>
      </c>
      <c r="I20" s="57">
        <v>0</v>
      </c>
      <c r="J20" s="50">
        <v>0.8</v>
      </c>
      <c r="K20" s="55" t="s">
        <v>40</v>
      </c>
      <c r="L20" s="52" t="s">
        <v>6</v>
      </c>
      <c r="M20" s="53">
        <f t="shared" si="1"/>
        <v>8</v>
      </c>
      <c r="N20" s="53">
        <v>9212738</v>
      </c>
      <c r="O20" s="56" t="s">
        <v>41</v>
      </c>
      <c r="Q20" s="59"/>
      <c r="R20" s="38"/>
    </row>
    <row r="21" spans="1:18" ht="12" customHeight="1">
      <c r="A21" s="39">
        <f t="shared" si="2"/>
        <v>0.6381944444444444</v>
      </c>
      <c r="B21" s="40"/>
      <c r="C21" s="40"/>
      <c r="D21" s="49">
        <f t="shared" si="3"/>
        <v>0.5201388888888888</v>
      </c>
      <c r="E21" s="49">
        <f t="shared" si="4"/>
        <v>0.4298611111111111</v>
      </c>
      <c r="F21" s="49">
        <f t="shared" si="5"/>
        <v>0.38125</v>
      </c>
      <c r="G21" s="50">
        <v>19.1</v>
      </c>
      <c r="H21" s="51" t="s">
        <v>6</v>
      </c>
      <c r="I21" s="57">
        <v>0.003472222222222222</v>
      </c>
      <c r="J21" s="51" t="s">
        <v>6</v>
      </c>
      <c r="K21" s="55" t="s">
        <v>40</v>
      </c>
      <c r="L21" s="52"/>
      <c r="M21" s="53">
        <v>8</v>
      </c>
      <c r="N21" s="53">
        <v>9212738</v>
      </c>
      <c r="O21" s="56" t="s">
        <v>41</v>
      </c>
      <c r="Q21" s="37"/>
      <c r="R21" s="38"/>
    </row>
    <row r="22" spans="1:18" ht="12" customHeight="1">
      <c r="A22" s="39">
        <f t="shared" si="2"/>
        <v>0.6416666666666666</v>
      </c>
      <c r="B22" s="40"/>
      <c r="C22" s="40"/>
      <c r="D22" s="49">
        <f t="shared" si="3"/>
        <v>0.523611111111111</v>
      </c>
      <c r="E22" s="49">
        <f t="shared" si="4"/>
        <v>0.4333333333333333</v>
      </c>
      <c r="F22" s="49">
        <f t="shared" si="5"/>
        <v>0.3847222222222222</v>
      </c>
      <c r="G22" s="50">
        <f aca="true" t="shared" si="6" ref="G22:G39">SUM(G21+J22)</f>
        <v>22.400000000000002</v>
      </c>
      <c r="H22" s="50">
        <v>36.9</v>
      </c>
      <c r="I22" s="51" t="s">
        <v>42</v>
      </c>
      <c r="J22" s="50">
        <v>3.3</v>
      </c>
      <c r="K22" s="55" t="s">
        <v>43</v>
      </c>
      <c r="L22" s="52" t="s">
        <v>44</v>
      </c>
      <c r="M22" s="53">
        <f aca="true" t="shared" si="7" ref="M22:M39">SUM(M21+1)</f>
        <v>9</v>
      </c>
      <c r="N22" s="53">
        <v>9210466</v>
      </c>
      <c r="O22" s="54" t="s">
        <v>45</v>
      </c>
      <c r="Q22" s="37"/>
      <c r="R22" s="38"/>
    </row>
    <row r="23" spans="1:18" ht="12" customHeight="1">
      <c r="A23" s="39">
        <f t="shared" si="2"/>
        <v>0.6430555555555555</v>
      </c>
      <c r="B23" s="40"/>
      <c r="C23" s="40"/>
      <c r="D23" s="49">
        <f t="shared" si="3"/>
        <v>0.5249999999999999</v>
      </c>
      <c r="E23" s="49">
        <f t="shared" si="4"/>
        <v>0.4347222222222222</v>
      </c>
      <c r="F23" s="49">
        <f t="shared" si="5"/>
        <v>0.38611111111111107</v>
      </c>
      <c r="G23" s="50">
        <f t="shared" si="6"/>
        <v>23.700000000000003</v>
      </c>
      <c r="H23" s="51" t="s">
        <v>6</v>
      </c>
      <c r="I23" s="51" t="s">
        <v>42</v>
      </c>
      <c r="J23" s="60">
        <v>1.3</v>
      </c>
      <c r="K23" s="51" t="s">
        <v>43</v>
      </c>
      <c r="L23" s="52" t="s">
        <v>46</v>
      </c>
      <c r="M23" s="53">
        <f t="shared" si="7"/>
        <v>10</v>
      </c>
      <c r="N23" s="53">
        <v>9210428</v>
      </c>
      <c r="O23" s="54" t="s">
        <v>47</v>
      </c>
      <c r="Q23" s="37"/>
      <c r="R23" s="38"/>
    </row>
    <row r="24" spans="1:18" ht="12" customHeight="1">
      <c r="A24" s="39">
        <f t="shared" si="2"/>
        <v>0.6444444444444444</v>
      </c>
      <c r="B24" s="40"/>
      <c r="C24" s="40"/>
      <c r="D24" s="49">
        <f t="shared" si="3"/>
        <v>0.5263888888888888</v>
      </c>
      <c r="E24" s="49">
        <f t="shared" si="4"/>
        <v>0.43611111111111106</v>
      </c>
      <c r="F24" s="49">
        <f t="shared" si="5"/>
        <v>0.38749999999999996</v>
      </c>
      <c r="G24" s="50">
        <f t="shared" si="6"/>
        <v>25.400000000000002</v>
      </c>
      <c r="H24" s="51" t="s">
        <v>6</v>
      </c>
      <c r="I24" s="51" t="s">
        <v>42</v>
      </c>
      <c r="J24" s="50">
        <v>1.7</v>
      </c>
      <c r="K24" s="51" t="s">
        <v>43</v>
      </c>
      <c r="L24" s="52" t="s">
        <v>48</v>
      </c>
      <c r="M24" s="53">
        <f t="shared" si="7"/>
        <v>11</v>
      </c>
      <c r="N24" s="53">
        <v>9210490</v>
      </c>
      <c r="O24" s="54" t="s">
        <v>49</v>
      </c>
      <c r="Q24" s="37"/>
      <c r="R24" s="38"/>
    </row>
    <row r="25" spans="1:18" ht="12" customHeight="1">
      <c r="A25" s="39">
        <f t="shared" si="2"/>
        <v>0.6458333333333333</v>
      </c>
      <c r="B25" s="40"/>
      <c r="C25" s="40"/>
      <c r="D25" s="49">
        <f t="shared" si="3"/>
        <v>0.5277777777777777</v>
      </c>
      <c r="E25" s="49">
        <f t="shared" si="4"/>
        <v>0.43749999999999994</v>
      </c>
      <c r="F25" s="49">
        <f t="shared" si="5"/>
        <v>0.38888888888888884</v>
      </c>
      <c r="G25" s="50">
        <f t="shared" si="6"/>
        <v>26.6</v>
      </c>
      <c r="H25" s="51" t="s">
        <v>6</v>
      </c>
      <c r="I25" s="51" t="s">
        <v>35</v>
      </c>
      <c r="J25" s="50">
        <v>1.2</v>
      </c>
      <c r="K25" s="51" t="s">
        <v>32</v>
      </c>
      <c r="L25" s="52"/>
      <c r="M25" s="53">
        <f t="shared" si="7"/>
        <v>12</v>
      </c>
      <c r="N25" s="53">
        <v>9211633</v>
      </c>
      <c r="O25" s="54" t="s">
        <v>50</v>
      </c>
      <c r="Q25" s="37"/>
      <c r="R25" s="38"/>
    </row>
    <row r="26" spans="1:18" ht="12" customHeight="1">
      <c r="A26" s="39">
        <f t="shared" si="2"/>
        <v>0.6479166666666666</v>
      </c>
      <c r="B26" s="40"/>
      <c r="C26" s="40"/>
      <c r="D26" s="49">
        <f t="shared" si="3"/>
        <v>0.529861111111111</v>
      </c>
      <c r="E26" s="49">
        <f t="shared" si="4"/>
        <v>0.43958333333333327</v>
      </c>
      <c r="F26" s="49">
        <f t="shared" si="5"/>
        <v>0.39097222222222217</v>
      </c>
      <c r="G26" s="50">
        <f t="shared" si="6"/>
        <v>28.3</v>
      </c>
      <c r="H26" s="51" t="s">
        <v>6</v>
      </c>
      <c r="I26" s="51" t="s">
        <v>42</v>
      </c>
      <c r="J26" s="50">
        <v>1.7</v>
      </c>
      <c r="K26" s="51" t="s">
        <v>43</v>
      </c>
      <c r="L26" s="52" t="s">
        <v>51</v>
      </c>
      <c r="M26" s="53">
        <f t="shared" si="7"/>
        <v>13</v>
      </c>
      <c r="N26" s="53">
        <v>9210442</v>
      </c>
      <c r="O26" s="54" t="s">
        <v>52</v>
      </c>
      <c r="Q26" s="37"/>
      <c r="R26" s="38"/>
    </row>
    <row r="27" spans="1:18" ht="12" customHeight="1">
      <c r="A27" s="39">
        <f t="shared" si="2"/>
        <v>0.6493055555555555</v>
      </c>
      <c r="B27" s="40"/>
      <c r="C27" s="40"/>
      <c r="D27" s="49">
        <f t="shared" si="3"/>
        <v>0.5312499999999999</v>
      </c>
      <c r="E27" s="49">
        <f t="shared" si="4"/>
        <v>0.44097222222222215</v>
      </c>
      <c r="F27" s="49">
        <f t="shared" si="5"/>
        <v>0.39236111111111105</v>
      </c>
      <c r="G27" s="50">
        <f t="shared" si="6"/>
        <v>29.5</v>
      </c>
      <c r="H27" s="51" t="s">
        <v>6</v>
      </c>
      <c r="I27" s="51" t="s">
        <v>42</v>
      </c>
      <c r="J27" s="50">
        <v>1.2</v>
      </c>
      <c r="K27" s="55" t="s">
        <v>43</v>
      </c>
      <c r="L27" s="52" t="s">
        <v>53</v>
      </c>
      <c r="M27" s="53">
        <f t="shared" si="7"/>
        <v>14</v>
      </c>
      <c r="N27" s="53">
        <v>9990380</v>
      </c>
      <c r="O27" s="54" t="s">
        <v>54</v>
      </c>
      <c r="Q27" s="37"/>
      <c r="R27" s="38"/>
    </row>
    <row r="28" spans="1:18" ht="12" customHeight="1">
      <c r="A28" s="39">
        <f t="shared" si="2"/>
        <v>0.6506944444444444</v>
      </c>
      <c r="B28" s="40"/>
      <c r="C28" s="40"/>
      <c r="D28" s="49">
        <f t="shared" si="3"/>
        <v>0.5326388888888888</v>
      </c>
      <c r="E28" s="49">
        <f t="shared" si="4"/>
        <v>0.44236111111111104</v>
      </c>
      <c r="F28" s="49">
        <f t="shared" si="5"/>
        <v>0.39374999999999993</v>
      </c>
      <c r="G28" s="50">
        <f t="shared" si="6"/>
        <v>31.1</v>
      </c>
      <c r="H28" s="51" t="s">
        <v>6</v>
      </c>
      <c r="I28" s="51" t="s">
        <v>42</v>
      </c>
      <c r="J28" s="50">
        <v>1.6</v>
      </c>
      <c r="K28" s="51" t="s">
        <v>32</v>
      </c>
      <c r="L28" s="52"/>
      <c r="M28" s="53">
        <f t="shared" si="7"/>
        <v>15</v>
      </c>
      <c r="N28" s="53">
        <v>9219886</v>
      </c>
      <c r="O28" s="56" t="s">
        <v>55</v>
      </c>
      <c r="Q28" s="37"/>
      <c r="R28" s="38"/>
    </row>
    <row r="29" spans="1:18" ht="12" customHeight="1">
      <c r="A29" s="39">
        <f t="shared" si="2"/>
        <v>0.6520833333333332</v>
      </c>
      <c r="B29" s="40"/>
      <c r="C29" s="40"/>
      <c r="D29" s="49">
        <f t="shared" si="3"/>
        <v>0.5340277777777777</v>
      </c>
      <c r="E29" s="49">
        <f t="shared" si="4"/>
        <v>0.4437499999999999</v>
      </c>
      <c r="F29" s="49">
        <f t="shared" si="5"/>
        <v>0.3951388888888888</v>
      </c>
      <c r="G29" s="50">
        <f t="shared" si="6"/>
        <v>32.300000000000004</v>
      </c>
      <c r="H29" s="51" t="s">
        <v>6</v>
      </c>
      <c r="I29" s="51" t="s">
        <v>35</v>
      </c>
      <c r="J29" s="50">
        <v>1.2</v>
      </c>
      <c r="K29" s="55" t="s">
        <v>32</v>
      </c>
      <c r="L29" s="52"/>
      <c r="M29" s="53">
        <f t="shared" si="7"/>
        <v>16</v>
      </c>
      <c r="N29" s="53">
        <v>9219935</v>
      </c>
      <c r="O29" s="56" t="s">
        <v>56</v>
      </c>
      <c r="Q29" s="37"/>
      <c r="R29" s="38"/>
    </row>
    <row r="30" spans="1:18" ht="12" customHeight="1">
      <c r="A30" s="39">
        <f t="shared" si="2"/>
        <v>0.6541666666666666</v>
      </c>
      <c r="B30" s="40"/>
      <c r="C30" s="40"/>
      <c r="D30" s="49">
        <f t="shared" si="3"/>
        <v>0.536111111111111</v>
      </c>
      <c r="E30" s="49">
        <f t="shared" si="4"/>
        <v>0.44583333333333325</v>
      </c>
      <c r="F30" s="49">
        <f t="shared" si="5"/>
        <v>0.39722222222222214</v>
      </c>
      <c r="G30" s="50">
        <f t="shared" si="6"/>
        <v>34.1</v>
      </c>
      <c r="H30" s="51" t="s">
        <v>6</v>
      </c>
      <c r="I30" s="51" t="s">
        <v>42</v>
      </c>
      <c r="J30" s="50">
        <v>1.8</v>
      </c>
      <c r="K30" s="51" t="s">
        <v>32</v>
      </c>
      <c r="L30" s="52"/>
      <c r="M30" s="53">
        <f t="shared" si="7"/>
        <v>17</v>
      </c>
      <c r="N30" s="53">
        <v>9210462</v>
      </c>
      <c r="O30" s="56" t="s">
        <v>57</v>
      </c>
      <c r="Q30" s="37"/>
      <c r="R30" s="38"/>
    </row>
    <row r="31" spans="1:18" ht="12" customHeight="1">
      <c r="A31" s="39">
        <f t="shared" si="2"/>
        <v>0.6555555555555554</v>
      </c>
      <c r="B31" s="40"/>
      <c r="C31" s="40"/>
      <c r="D31" s="49">
        <f t="shared" si="3"/>
        <v>0.5374999999999999</v>
      </c>
      <c r="E31" s="49">
        <f t="shared" si="4"/>
        <v>0.44722222222222213</v>
      </c>
      <c r="F31" s="49">
        <f t="shared" si="5"/>
        <v>0.398611111111111</v>
      </c>
      <c r="G31" s="50">
        <f t="shared" si="6"/>
        <v>35.300000000000004</v>
      </c>
      <c r="H31" s="51" t="s">
        <v>6</v>
      </c>
      <c r="I31" s="51" t="s">
        <v>42</v>
      </c>
      <c r="J31" s="50">
        <v>1.2</v>
      </c>
      <c r="K31" s="51" t="s">
        <v>32</v>
      </c>
      <c r="L31" s="52"/>
      <c r="M31" s="53">
        <f t="shared" si="7"/>
        <v>18</v>
      </c>
      <c r="N31" s="53">
        <v>9219868</v>
      </c>
      <c r="O31" s="56" t="s">
        <v>58</v>
      </c>
      <c r="Q31" s="37"/>
      <c r="R31" s="38"/>
    </row>
    <row r="32" spans="1:18" ht="12" customHeight="1">
      <c r="A32" s="39">
        <f t="shared" si="2"/>
        <v>0.6569444444444443</v>
      </c>
      <c r="B32" s="40"/>
      <c r="C32" s="40"/>
      <c r="D32" s="49">
        <f t="shared" si="3"/>
        <v>0.5388888888888888</v>
      </c>
      <c r="E32" s="49">
        <f t="shared" si="4"/>
        <v>0.448611111111111</v>
      </c>
      <c r="F32" s="49">
        <f t="shared" si="5"/>
        <v>0.3999999999999999</v>
      </c>
      <c r="G32" s="50">
        <f t="shared" si="6"/>
        <v>36.50000000000001</v>
      </c>
      <c r="H32" s="51" t="s">
        <v>6</v>
      </c>
      <c r="I32" s="51" t="s">
        <v>35</v>
      </c>
      <c r="J32" s="50">
        <v>1.2</v>
      </c>
      <c r="K32" s="51" t="s">
        <v>43</v>
      </c>
      <c r="L32" s="52" t="s">
        <v>59</v>
      </c>
      <c r="M32" s="53">
        <f t="shared" si="7"/>
        <v>19</v>
      </c>
      <c r="N32" s="53">
        <v>9219859</v>
      </c>
      <c r="O32" s="56" t="s">
        <v>60</v>
      </c>
      <c r="Q32" s="37"/>
      <c r="R32" s="38"/>
    </row>
    <row r="33" spans="1:18" ht="12" customHeight="1">
      <c r="A33" s="39">
        <f t="shared" si="2"/>
        <v>0.6590277777777777</v>
      </c>
      <c r="B33" s="40"/>
      <c r="C33" s="40"/>
      <c r="D33" s="49">
        <f t="shared" si="3"/>
        <v>0.5409722222222221</v>
      </c>
      <c r="E33" s="49">
        <f t="shared" si="4"/>
        <v>0.45069444444444434</v>
      </c>
      <c r="F33" s="49">
        <f t="shared" si="5"/>
        <v>0.40208333333333324</v>
      </c>
      <c r="G33" s="50">
        <f t="shared" si="6"/>
        <v>38.900000000000006</v>
      </c>
      <c r="H33" s="51" t="s">
        <v>6</v>
      </c>
      <c r="I33" s="51" t="s">
        <v>42</v>
      </c>
      <c r="J33" s="50">
        <v>2.4</v>
      </c>
      <c r="K33" s="51" t="s">
        <v>43</v>
      </c>
      <c r="L33" s="52" t="s">
        <v>61</v>
      </c>
      <c r="M33" s="53">
        <f t="shared" si="7"/>
        <v>20</v>
      </c>
      <c r="N33" s="53">
        <v>19210050</v>
      </c>
      <c r="O33" s="54" t="s">
        <v>62</v>
      </c>
      <c r="Q33" s="37"/>
      <c r="R33" s="38"/>
    </row>
    <row r="34" spans="1:18" ht="12" customHeight="1">
      <c r="A34" s="39">
        <f t="shared" si="2"/>
        <v>0.6604166666666665</v>
      </c>
      <c r="B34" s="40"/>
      <c r="C34" s="40"/>
      <c r="D34" s="49">
        <f t="shared" si="3"/>
        <v>0.542361111111111</v>
      </c>
      <c r="E34" s="49">
        <f t="shared" si="4"/>
        <v>0.4520833333333332</v>
      </c>
      <c r="F34" s="49">
        <f t="shared" si="5"/>
        <v>0.4034722222222221</v>
      </c>
      <c r="G34" s="50">
        <f t="shared" si="6"/>
        <v>40.60000000000001</v>
      </c>
      <c r="H34" s="51" t="s">
        <v>6</v>
      </c>
      <c r="I34" s="51" t="s">
        <v>35</v>
      </c>
      <c r="J34" s="50">
        <v>1.7</v>
      </c>
      <c r="K34" s="51" t="s">
        <v>43</v>
      </c>
      <c r="L34" s="52" t="s">
        <v>63</v>
      </c>
      <c r="M34" s="53">
        <f t="shared" si="7"/>
        <v>21</v>
      </c>
      <c r="N34" s="53">
        <v>9211778</v>
      </c>
      <c r="O34" s="54" t="s">
        <v>64</v>
      </c>
      <c r="Q34" s="37"/>
      <c r="R34" s="38"/>
    </row>
    <row r="35" spans="1:18" ht="12" customHeight="1">
      <c r="A35" s="39">
        <f t="shared" si="2"/>
        <v>0.6624999999999999</v>
      </c>
      <c r="B35" s="40"/>
      <c r="C35" s="40"/>
      <c r="D35" s="49">
        <f t="shared" si="3"/>
        <v>0.5444444444444443</v>
      </c>
      <c r="E35" s="49">
        <f t="shared" si="4"/>
        <v>0.45416666666666655</v>
      </c>
      <c r="F35" s="49">
        <f t="shared" si="5"/>
        <v>0.40555555555555545</v>
      </c>
      <c r="G35" s="50">
        <f t="shared" si="6"/>
        <v>42.80000000000001</v>
      </c>
      <c r="H35" s="51" t="s">
        <v>6</v>
      </c>
      <c r="I35" s="51" t="s">
        <v>29</v>
      </c>
      <c r="J35" s="50">
        <v>2.2</v>
      </c>
      <c r="K35" s="51" t="s">
        <v>43</v>
      </c>
      <c r="L35" s="52" t="s">
        <v>65</v>
      </c>
      <c r="M35" s="53">
        <f t="shared" si="7"/>
        <v>22</v>
      </c>
      <c r="N35" s="53">
        <v>9211483</v>
      </c>
      <c r="O35" s="54" t="s">
        <v>66</v>
      </c>
      <c r="Q35" s="37"/>
      <c r="R35" s="38"/>
    </row>
    <row r="36" spans="1:18" ht="12" customHeight="1">
      <c r="A36" s="39">
        <f t="shared" si="2"/>
        <v>0.6652777777777776</v>
      </c>
      <c r="B36" s="40"/>
      <c r="C36" s="40"/>
      <c r="D36" s="49">
        <f t="shared" si="3"/>
        <v>0.547222222222222</v>
      </c>
      <c r="E36" s="49">
        <f t="shared" si="4"/>
        <v>0.4569444444444443</v>
      </c>
      <c r="F36" s="49">
        <f t="shared" si="5"/>
        <v>0.4083333333333332</v>
      </c>
      <c r="G36" s="50">
        <f t="shared" si="6"/>
        <v>44.40000000000001</v>
      </c>
      <c r="H36" s="51" t="s">
        <v>6</v>
      </c>
      <c r="I36" s="51" t="s">
        <v>35</v>
      </c>
      <c r="J36" s="50">
        <v>1.6</v>
      </c>
      <c r="K36" s="51" t="s">
        <v>43</v>
      </c>
      <c r="L36" s="52" t="s">
        <v>67</v>
      </c>
      <c r="M36" s="53">
        <f t="shared" si="7"/>
        <v>23</v>
      </c>
      <c r="N36" s="53">
        <v>9213236</v>
      </c>
      <c r="O36" s="56" t="s">
        <v>68</v>
      </c>
      <c r="Q36" s="37"/>
      <c r="R36" s="38"/>
    </row>
    <row r="37" spans="1:18" ht="12" customHeight="1">
      <c r="A37" s="39">
        <f t="shared" si="2"/>
        <v>0.667361111111111</v>
      </c>
      <c r="B37" s="40"/>
      <c r="C37" s="40"/>
      <c r="D37" s="49">
        <f t="shared" si="3"/>
        <v>0.5493055555555554</v>
      </c>
      <c r="E37" s="49">
        <f t="shared" si="4"/>
        <v>0.45902777777777765</v>
      </c>
      <c r="F37" s="49">
        <f t="shared" si="5"/>
        <v>0.41041666666666654</v>
      </c>
      <c r="G37" s="50">
        <f t="shared" si="6"/>
        <v>46.500000000000014</v>
      </c>
      <c r="H37" s="51" t="s">
        <v>6</v>
      </c>
      <c r="I37" s="51" t="s">
        <v>42</v>
      </c>
      <c r="J37" s="50">
        <v>2.1</v>
      </c>
      <c r="K37" s="51" t="s">
        <v>43</v>
      </c>
      <c r="L37" s="52" t="s">
        <v>69</v>
      </c>
      <c r="M37" s="53">
        <f t="shared" si="7"/>
        <v>24</v>
      </c>
      <c r="N37" s="53">
        <v>9219891</v>
      </c>
      <c r="O37" s="56" t="s">
        <v>70</v>
      </c>
      <c r="Q37" s="37"/>
      <c r="R37" s="38"/>
    </row>
    <row r="38" spans="1:18" ht="12" customHeight="1">
      <c r="A38" s="39">
        <f t="shared" si="2"/>
        <v>0.6687499999999998</v>
      </c>
      <c r="B38" s="40"/>
      <c r="C38" s="40"/>
      <c r="D38" s="49">
        <f t="shared" si="3"/>
        <v>0.5506944444444443</v>
      </c>
      <c r="E38" s="49">
        <f t="shared" si="4"/>
        <v>0.46041666666666653</v>
      </c>
      <c r="F38" s="49">
        <f t="shared" si="5"/>
        <v>0.4118055555555554</v>
      </c>
      <c r="G38" s="50">
        <f t="shared" si="6"/>
        <v>47.500000000000014</v>
      </c>
      <c r="H38" s="51" t="s">
        <v>6</v>
      </c>
      <c r="I38" s="51" t="s">
        <v>42</v>
      </c>
      <c r="J38" s="50">
        <v>1</v>
      </c>
      <c r="K38" s="51" t="s">
        <v>32</v>
      </c>
      <c r="L38" s="52">
        <v>4</v>
      </c>
      <c r="M38" s="53">
        <f t="shared" si="7"/>
        <v>25</v>
      </c>
      <c r="N38" s="53">
        <v>9219985</v>
      </c>
      <c r="O38" s="56" t="s">
        <v>71</v>
      </c>
      <c r="Q38" s="37"/>
      <c r="R38" s="38"/>
    </row>
    <row r="39" spans="1:18" ht="12" customHeight="1">
      <c r="A39" s="61">
        <f t="shared" si="2"/>
        <v>0.6701388888888887</v>
      </c>
      <c r="B39" s="62"/>
      <c r="C39" s="62"/>
      <c r="D39" s="63">
        <f t="shared" si="3"/>
        <v>0.5520833333333331</v>
      </c>
      <c r="E39" s="63">
        <f t="shared" si="4"/>
        <v>0.4618055555555554</v>
      </c>
      <c r="F39" s="63">
        <f t="shared" si="5"/>
        <v>0.4131944444444443</v>
      </c>
      <c r="G39" s="64">
        <f t="shared" si="6"/>
        <v>48.70000000000002</v>
      </c>
      <c r="H39" s="65" t="s">
        <v>6</v>
      </c>
      <c r="I39" s="65" t="s">
        <v>6</v>
      </c>
      <c r="J39" s="64">
        <v>1.2</v>
      </c>
      <c r="K39" s="65" t="s">
        <v>72</v>
      </c>
      <c r="L39" s="66">
        <v>1</v>
      </c>
      <c r="M39" s="67">
        <f t="shared" si="7"/>
        <v>26</v>
      </c>
      <c r="N39" s="67">
        <v>9211643</v>
      </c>
      <c r="O39" s="68" t="s">
        <v>73</v>
      </c>
      <c r="Q39" s="38"/>
      <c r="R39" s="38"/>
    </row>
    <row r="41" spans="1:15" ht="14.25">
      <c r="A41" t="s">
        <v>74</v>
      </c>
      <c r="O41" t="s">
        <v>75</v>
      </c>
    </row>
    <row r="43" ht="14.25">
      <c r="A43" t="s">
        <v>76</v>
      </c>
    </row>
    <row r="45" ht="14.25">
      <c r="A45" t="s">
        <v>77</v>
      </c>
    </row>
    <row r="46" ht="14.25">
      <c r="A46" t="s">
        <v>78</v>
      </c>
    </row>
    <row r="47" spans="1:7" ht="14.25">
      <c r="A47" t="s">
        <v>79</v>
      </c>
      <c r="G47" t="s">
        <v>80</v>
      </c>
    </row>
    <row r="48" spans="1:7" ht="14.25">
      <c r="A48" t="s">
        <v>81</v>
      </c>
      <c r="G48" t="s">
        <v>82</v>
      </c>
    </row>
    <row r="49" spans="1:7" ht="14.25">
      <c r="A49" t="s">
        <v>83</v>
      </c>
      <c r="G49" t="s">
        <v>84</v>
      </c>
    </row>
    <row r="51" ht="14.25">
      <c r="A51" t="s">
        <v>85</v>
      </c>
    </row>
  </sheetData>
  <sheetProtection selectLockedCells="1" selectUnlockedCells="1"/>
  <mergeCells count="6">
    <mergeCell ref="A1:O1"/>
    <mergeCell ref="A2:O2"/>
    <mergeCell ref="A3:O3"/>
    <mergeCell ref="A4:O4"/>
    <mergeCell ref="A5:O5"/>
    <mergeCell ref="A6:O6"/>
  </mergeCells>
  <printOptions/>
  <pageMargins left="0.30972222222222223" right="0.2361111111111111" top="0.15763888888888888" bottom="0.3541666666666667" header="0.5118055555555555" footer="0.5118055555555555"/>
  <pageSetup horizontalDpi="300" verticalDpi="3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0">
      <selection activeCell="C1" sqref="C1:C16384"/>
    </sheetView>
  </sheetViews>
  <sheetFormatPr defaultColWidth="8.796875" defaultRowHeight="14.25"/>
  <cols>
    <col min="2" max="2" width="32.3984375" style="0" customWidth="1"/>
    <col min="3" max="3" width="9" style="1" customWidth="1"/>
    <col min="5" max="5" width="7.59765625" style="0" customWidth="1"/>
    <col min="6" max="6" width="0" style="0" hidden="1" customWidth="1"/>
    <col min="8" max="8" width="7.59765625" style="0" customWidth="1"/>
  </cols>
  <sheetData>
    <row r="1" spans="2:12" ht="14.25">
      <c r="B1" t="s">
        <v>86</v>
      </c>
      <c r="K1" s="69"/>
      <c r="L1" s="69"/>
    </row>
    <row r="2" spans="2:12" ht="14.25">
      <c r="B2" t="s">
        <v>1</v>
      </c>
      <c r="K2" s="69"/>
      <c r="L2" s="69"/>
    </row>
    <row r="3" spans="2:13" ht="14.25">
      <c r="B3" s="70" t="s">
        <v>2</v>
      </c>
      <c r="C3" s="2"/>
      <c r="D3" s="71"/>
      <c r="E3" s="71"/>
      <c r="F3" s="72" t="s">
        <v>6</v>
      </c>
      <c r="G3" s="72" t="s">
        <v>6</v>
      </c>
      <c r="H3" s="72" t="s">
        <v>6</v>
      </c>
      <c r="I3" s="72"/>
      <c r="J3" s="72" t="s">
        <v>6</v>
      </c>
      <c r="K3" s="72" t="s">
        <v>6</v>
      </c>
      <c r="L3" s="72" t="s">
        <v>6</v>
      </c>
      <c r="M3" s="72" t="s">
        <v>6</v>
      </c>
    </row>
    <row r="4" spans="2:16" ht="14.25">
      <c r="B4" s="106" t="s">
        <v>3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</row>
    <row r="5" spans="2:13" ht="14.25">
      <c r="B5" s="73" t="s">
        <v>87</v>
      </c>
      <c r="C5" s="74"/>
      <c r="D5" s="75"/>
      <c r="E5" s="71"/>
      <c r="F5" s="72"/>
      <c r="G5" s="72"/>
      <c r="H5" s="72"/>
      <c r="I5" s="72"/>
      <c r="J5" s="72"/>
      <c r="K5" s="72"/>
      <c r="L5" s="72"/>
      <c r="M5" s="72"/>
    </row>
    <row r="6" spans="2:13" ht="14.25">
      <c r="B6" s="76" t="s">
        <v>5</v>
      </c>
      <c r="C6" s="3"/>
      <c r="D6" s="71"/>
      <c r="E6" s="71"/>
      <c r="F6" s="72"/>
      <c r="G6" s="72"/>
      <c r="H6" s="72"/>
      <c r="I6" s="72"/>
      <c r="J6" s="72"/>
      <c r="K6" s="72"/>
      <c r="L6" s="72"/>
      <c r="M6" s="72"/>
    </row>
    <row r="7" spans="2:15" ht="15" thickBot="1">
      <c r="B7" s="69"/>
      <c r="C7" s="77" t="s">
        <v>6</v>
      </c>
      <c r="D7" s="72" t="s">
        <v>6</v>
      </c>
      <c r="E7" s="72" t="s">
        <v>6</v>
      </c>
      <c r="F7" s="72" t="s">
        <v>6</v>
      </c>
      <c r="G7" s="72" t="s">
        <v>6</v>
      </c>
      <c r="H7" s="72" t="s">
        <v>6</v>
      </c>
      <c r="I7" s="72"/>
      <c r="J7" s="78"/>
      <c r="K7" s="78"/>
      <c r="L7" s="78"/>
      <c r="M7" s="78"/>
      <c r="N7" s="78"/>
      <c r="O7" s="78"/>
    </row>
    <row r="8" spans="1:14" ht="15" thickBot="1">
      <c r="A8" s="109" t="s">
        <v>115</v>
      </c>
      <c r="B8" s="107"/>
      <c r="C8" s="79" t="s">
        <v>6</v>
      </c>
      <c r="D8" s="80" t="s">
        <v>6</v>
      </c>
      <c r="E8" s="80" t="s">
        <v>6</v>
      </c>
      <c r="F8" s="80" t="s">
        <v>6</v>
      </c>
      <c r="G8" s="80" t="s">
        <v>6</v>
      </c>
      <c r="H8" s="80" t="s">
        <v>6</v>
      </c>
      <c r="I8" s="81" t="s">
        <v>7</v>
      </c>
      <c r="J8" s="82" t="s">
        <v>7</v>
      </c>
      <c r="K8" s="82" t="s">
        <v>7</v>
      </c>
      <c r="L8" s="82" t="s">
        <v>7</v>
      </c>
      <c r="M8" s="82" t="s">
        <v>7</v>
      </c>
      <c r="N8" s="82" t="s">
        <v>7</v>
      </c>
    </row>
    <row r="9" spans="1:14" ht="16.5" thickBot="1">
      <c r="A9" s="110"/>
      <c r="B9" s="108" t="s">
        <v>20</v>
      </c>
      <c r="C9" s="83" t="s">
        <v>17</v>
      </c>
      <c r="D9" s="84" t="s">
        <v>16</v>
      </c>
      <c r="E9" s="84" t="s">
        <v>15</v>
      </c>
      <c r="F9" s="84" t="s">
        <v>14</v>
      </c>
      <c r="G9" s="84" t="s">
        <v>13</v>
      </c>
      <c r="H9" s="84" t="s">
        <v>12</v>
      </c>
      <c r="I9" s="85">
        <v>181</v>
      </c>
      <c r="J9" s="85">
        <v>212</v>
      </c>
      <c r="K9" s="85">
        <v>213</v>
      </c>
      <c r="L9" s="85">
        <v>214</v>
      </c>
      <c r="M9" s="85">
        <v>215</v>
      </c>
      <c r="N9" s="85">
        <v>216</v>
      </c>
    </row>
    <row r="10" spans="1:14" ht="14.25">
      <c r="A10" s="117">
        <v>1</v>
      </c>
      <c r="B10" s="111" t="s">
        <v>26</v>
      </c>
      <c r="C10" s="34"/>
      <c r="D10" s="33" t="s">
        <v>25</v>
      </c>
      <c r="E10" s="30">
        <v>4</v>
      </c>
      <c r="F10" s="31" t="s">
        <v>6</v>
      </c>
      <c r="G10" s="30">
        <v>48</v>
      </c>
      <c r="H10" s="86">
        <f aca="true" t="shared" si="0" ref="H10:H16">SUM(H11+E10)</f>
        <v>46.8</v>
      </c>
      <c r="I10" s="87">
        <v>0.2875</v>
      </c>
      <c r="J10" s="29">
        <v>0.4125</v>
      </c>
      <c r="K10" s="87">
        <f aca="true" t="shared" si="1" ref="K10:K35">K11+F11</f>
        <v>0.4666666666666665</v>
      </c>
      <c r="L10" s="87">
        <f aca="true" t="shared" si="2" ref="L10:L35">L11+F11</f>
        <v>0.5638888888888888</v>
      </c>
      <c r="M10" s="87">
        <f aca="true" t="shared" si="3" ref="M10:M35">M11+F11</f>
        <v>0.615972222222222</v>
      </c>
      <c r="N10" s="88">
        <f aca="true" t="shared" si="4" ref="N10:N35">N11+F11</f>
        <v>0.7305555555555553</v>
      </c>
    </row>
    <row r="11" spans="1:14" ht="14.25">
      <c r="A11" s="118">
        <f>SUM(A10+1)</f>
        <v>2</v>
      </c>
      <c r="B11" s="112" t="s">
        <v>28</v>
      </c>
      <c r="C11" s="45"/>
      <c r="D11" s="44" t="s">
        <v>27</v>
      </c>
      <c r="E11" s="41">
        <v>2.7</v>
      </c>
      <c r="F11" s="48" t="s">
        <v>88</v>
      </c>
      <c r="G11" s="48" t="s">
        <v>6</v>
      </c>
      <c r="H11" s="50">
        <f t="shared" si="0"/>
        <v>42.8</v>
      </c>
      <c r="I11" s="89">
        <v>0.28402777777777777</v>
      </c>
      <c r="J11" s="40">
        <v>0.40902777777777777</v>
      </c>
      <c r="K11" s="89">
        <f t="shared" si="1"/>
        <v>0.4631944444444443</v>
      </c>
      <c r="L11" s="89">
        <f t="shared" si="2"/>
        <v>0.5604166666666666</v>
      </c>
      <c r="M11" s="89">
        <f t="shared" si="3"/>
        <v>0.6124999999999998</v>
      </c>
      <c r="N11" s="90">
        <f t="shared" si="4"/>
        <v>0.7270833333333331</v>
      </c>
    </row>
    <row r="12" spans="1:14" ht="14.25">
      <c r="A12" s="118">
        <f aca="true" t="shared" si="5" ref="A12:A36">SUM(A11+1)</f>
        <v>3</v>
      </c>
      <c r="B12" s="112" t="s">
        <v>30</v>
      </c>
      <c r="C12" s="45"/>
      <c r="D12" s="44" t="s">
        <v>27</v>
      </c>
      <c r="E12" s="41">
        <v>3.4</v>
      </c>
      <c r="F12" s="48" t="s">
        <v>35</v>
      </c>
      <c r="G12" s="41">
        <v>51</v>
      </c>
      <c r="H12" s="50">
        <f t="shared" si="0"/>
        <v>40.099999999999994</v>
      </c>
      <c r="I12" s="89">
        <v>0.28125</v>
      </c>
      <c r="J12" s="40">
        <v>0.40625</v>
      </c>
      <c r="K12" s="89">
        <f t="shared" si="1"/>
        <v>0.46111111111111097</v>
      </c>
      <c r="L12" s="89">
        <f t="shared" si="2"/>
        <v>0.5583333333333332</v>
      </c>
      <c r="M12" s="89">
        <f t="shared" si="3"/>
        <v>0.6104166666666665</v>
      </c>
      <c r="N12" s="90">
        <f t="shared" si="4"/>
        <v>0.7249999999999998</v>
      </c>
    </row>
    <row r="13" spans="1:14" ht="14.25">
      <c r="A13" s="118">
        <f t="shared" si="5"/>
        <v>4</v>
      </c>
      <c r="B13" s="113" t="s">
        <v>89</v>
      </c>
      <c r="C13" s="45" t="s">
        <v>90</v>
      </c>
      <c r="D13" s="48" t="s">
        <v>32</v>
      </c>
      <c r="E13" s="41">
        <v>4</v>
      </c>
      <c r="F13" s="48" t="s">
        <v>29</v>
      </c>
      <c r="G13" s="41">
        <v>48</v>
      </c>
      <c r="H13" s="50">
        <f t="shared" si="0"/>
        <v>36.699999999999996</v>
      </c>
      <c r="I13" s="89">
        <v>0.27847222222222223</v>
      </c>
      <c r="J13" s="40">
        <v>0.40347222222222223</v>
      </c>
      <c r="K13" s="89">
        <f t="shared" si="1"/>
        <v>0.4583333333333332</v>
      </c>
      <c r="L13" s="89">
        <f t="shared" si="2"/>
        <v>0.5555555555555555</v>
      </c>
      <c r="M13" s="89">
        <f t="shared" si="3"/>
        <v>0.6076388888888887</v>
      </c>
      <c r="N13" s="90">
        <f t="shared" si="4"/>
        <v>0.722222222222222</v>
      </c>
    </row>
    <row r="14" spans="1:14" ht="14.25">
      <c r="A14" s="118">
        <f t="shared" si="5"/>
        <v>5</v>
      </c>
      <c r="B14" s="112" t="s">
        <v>36</v>
      </c>
      <c r="C14" s="45"/>
      <c r="D14" s="44" t="s">
        <v>25</v>
      </c>
      <c r="E14" s="41">
        <v>2.2</v>
      </c>
      <c r="F14" s="48" t="s">
        <v>88</v>
      </c>
      <c r="G14" s="48" t="s">
        <v>6</v>
      </c>
      <c r="H14" s="50">
        <f t="shared" si="0"/>
        <v>32.699999999999996</v>
      </c>
      <c r="I14" s="89">
        <v>0.275</v>
      </c>
      <c r="J14" s="15" t="s">
        <v>91</v>
      </c>
      <c r="K14" s="89">
        <f t="shared" si="1"/>
        <v>0.454861111111111</v>
      </c>
      <c r="L14" s="89">
        <f t="shared" si="2"/>
        <v>0.5520833333333333</v>
      </c>
      <c r="M14" s="89">
        <f t="shared" si="3"/>
        <v>0.6041666666666665</v>
      </c>
      <c r="N14" s="90">
        <f t="shared" si="4"/>
        <v>0.7187499999999998</v>
      </c>
    </row>
    <row r="15" spans="1:14" ht="14.25">
      <c r="A15" s="118">
        <f t="shared" si="5"/>
        <v>6</v>
      </c>
      <c r="B15" s="112" t="s">
        <v>38</v>
      </c>
      <c r="C15" s="45" t="s">
        <v>37</v>
      </c>
      <c r="D15" s="48" t="s">
        <v>32</v>
      </c>
      <c r="E15" s="41">
        <v>0.4</v>
      </c>
      <c r="F15" s="48" t="s">
        <v>29</v>
      </c>
      <c r="G15" s="48" t="s">
        <v>6</v>
      </c>
      <c r="H15" s="50">
        <f t="shared" si="0"/>
        <v>30.499999999999996</v>
      </c>
      <c r="I15" s="89">
        <v>0.27291666666666664</v>
      </c>
      <c r="J15" s="15" t="s">
        <v>92</v>
      </c>
      <c r="K15" s="91">
        <f t="shared" si="1"/>
        <v>0.4520833333333332</v>
      </c>
      <c r="L15" s="91">
        <f t="shared" si="2"/>
        <v>0.5493055555555555</v>
      </c>
      <c r="M15" s="91">
        <f t="shared" si="3"/>
        <v>0.6013888888888888</v>
      </c>
      <c r="N15" s="92">
        <f t="shared" si="4"/>
        <v>0.715972222222222</v>
      </c>
    </row>
    <row r="16" spans="1:14" ht="14.25">
      <c r="A16" s="118">
        <f t="shared" si="5"/>
        <v>7</v>
      </c>
      <c r="B16" s="114" t="s">
        <v>93</v>
      </c>
      <c r="C16" s="52" t="s">
        <v>90</v>
      </c>
      <c r="D16" s="51" t="s">
        <v>32</v>
      </c>
      <c r="E16" s="50">
        <v>0.9</v>
      </c>
      <c r="F16" s="57">
        <v>0.0006944444444444445</v>
      </c>
      <c r="G16" s="51"/>
      <c r="H16" s="50">
        <f t="shared" si="0"/>
        <v>30.099999999999998</v>
      </c>
      <c r="I16" s="91">
        <v>0.2722222222222222</v>
      </c>
      <c r="J16" s="49">
        <v>0.3972222222222222</v>
      </c>
      <c r="K16" s="91">
        <f t="shared" si="1"/>
        <v>0.4513888888888888</v>
      </c>
      <c r="L16" s="91">
        <f t="shared" si="2"/>
        <v>0.548611111111111</v>
      </c>
      <c r="M16" s="91">
        <f t="shared" si="3"/>
        <v>0.6006944444444443</v>
      </c>
      <c r="N16" s="92">
        <f t="shared" si="4"/>
        <v>0.7152777777777776</v>
      </c>
    </row>
    <row r="17" spans="1:14" ht="14.25">
      <c r="A17" s="118">
        <f t="shared" si="5"/>
        <v>8</v>
      </c>
      <c r="B17" s="112" t="s">
        <v>41</v>
      </c>
      <c r="C17" s="45"/>
      <c r="D17" s="44" t="s">
        <v>40</v>
      </c>
      <c r="E17" s="48" t="s">
        <v>6</v>
      </c>
      <c r="F17" s="42">
        <v>0.001388888888888889</v>
      </c>
      <c r="G17" s="48" t="s">
        <v>6</v>
      </c>
      <c r="H17" s="50">
        <v>29.2</v>
      </c>
      <c r="I17" s="89">
        <v>0.2708333333333333</v>
      </c>
      <c r="J17" s="15" t="s">
        <v>94</v>
      </c>
      <c r="K17" s="89">
        <f t="shared" si="1"/>
        <v>0.4499999999999999</v>
      </c>
      <c r="L17" s="89">
        <f t="shared" si="2"/>
        <v>0.5472222222222222</v>
      </c>
      <c r="M17" s="89">
        <f t="shared" si="3"/>
        <v>0.5993055555555554</v>
      </c>
      <c r="N17" s="90">
        <f t="shared" si="4"/>
        <v>0.7138888888888887</v>
      </c>
    </row>
    <row r="18" spans="1:14" ht="14.25">
      <c r="A18" s="118">
        <f t="shared" si="5"/>
        <v>9</v>
      </c>
      <c r="B18" s="112" t="s">
        <v>41</v>
      </c>
      <c r="C18" s="45" t="s">
        <v>6</v>
      </c>
      <c r="D18" s="44" t="s">
        <v>40</v>
      </c>
      <c r="E18" s="41">
        <v>1.9</v>
      </c>
      <c r="F18" s="42">
        <v>0.0020833333333333333</v>
      </c>
      <c r="G18" s="48" t="s">
        <v>6</v>
      </c>
      <c r="H18" s="50">
        <f aca="true" t="shared" si="6" ref="H18:H35">SUM(H19+E18)</f>
        <v>29.199999999999992</v>
      </c>
      <c r="I18" s="89"/>
      <c r="J18" s="15" t="s">
        <v>6</v>
      </c>
      <c r="K18" s="89">
        <f t="shared" si="1"/>
        <v>0.4479166666666666</v>
      </c>
      <c r="L18" s="89">
        <f t="shared" si="2"/>
        <v>0.5451388888888888</v>
      </c>
      <c r="M18" s="89">
        <f t="shared" si="3"/>
        <v>0.5972222222222221</v>
      </c>
      <c r="N18" s="90">
        <f t="shared" si="4"/>
        <v>0.7118055555555554</v>
      </c>
    </row>
    <row r="19" spans="1:14" ht="14.25">
      <c r="A19" s="118">
        <f t="shared" si="5"/>
        <v>10</v>
      </c>
      <c r="B19" s="112" t="s">
        <v>95</v>
      </c>
      <c r="C19" s="45" t="s">
        <v>96</v>
      </c>
      <c r="D19" s="48" t="s">
        <v>43</v>
      </c>
      <c r="E19" s="41">
        <v>1.3</v>
      </c>
      <c r="F19" s="48" t="s">
        <v>35</v>
      </c>
      <c r="G19" s="48" t="s">
        <v>6</v>
      </c>
      <c r="H19" s="50">
        <f t="shared" si="6"/>
        <v>27.299999999999994</v>
      </c>
      <c r="I19" s="89"/>
      <c r="J19" s="15" t="s">
        <v>6</v>
      </c>
      <c r="K19" s="89">
        <f t="shared" si="1"/>
        <v>0.44583333333333325</v>
      </c>
      <c r="L19" s="89">
        <f t="shared" si="2"/>
        <v>0.5430555555555555</v>
      </c>
      <c r="M19" s="89">
        <f t="shared" si="3"/>
        <v>0.5951388888888888</v>
      </c>
      <c r="N19" s="90">
        <f t="shared" si="4"/>
        <v>0.709722222222222</v>
      </c>
    </row>
    <row r="20" spans="1:14" ht="14.25">
      <c r="A20" s="118">
        <f t="shared" si="5"/>
        <v>11</v>
      </c>
      <c r="B20" s="115" t="s">
        <v>45</v>
      </c>
      <c r="C20" s="52" t="s">
        <v>97</v>
      </c>
      <c r="D20" s="51" t="s">
        <v>43</v>
      </c>
      <c r="E20" s="50">
        <v>1.2</v>
      </c>
      <c r="F20" s="48" t="s">
        <v>42</v>
      </c>
      <c r="G20" s="48" t="s">
        <v>6</v>
      </c>
      <c r="H20" s="50">
        <f t="shared" si="6"/>
        <v>25.999999999999993</v>
      </c>
      <c r="I20" s="89"/>
      <c r="J20" s="15" t="s">
        <v>6</v>
      </c>
      <c r="K20" s="89">
        <f t="shared" si="1"/>
        <v>0.44444444444444436</v>
      </c>
      <c r="L20" s="89">
        <f t="shared" si="2"/>
        <v>0.5416666666666666</v>
      </c>
      <c r="M20" s="89">
        <f t="shared" si="3"/>
        <v>0.5937499999999999</v>
      </c>
      <c r="N20" s="90">
        <f t="shared" si="4"/>
        <v>0.7083333333333331</v>
      </c>
    </row>
    <row r="21" spans="1:14" ht="14.25">
      <c r="A21" s="118">
        <f t="shared" si="5"/>
        <v>12</v>
      </c>
      <c r="B21" s="115" t="s">
        <v>47</v>
      </c>
      <c r="C21" s="52" t="s">
        <v>98</v>
      </c>
      <c r="D21" s="51" t="s">
        <v>43</v>
      </c>
      <c r="E21" s="50">
        <v>1.7</v>
      </c>
      <c r="F21" s="48" t="s">
        <v>42</v>
      </c>
      <c r="G21" s="48" t="s">
        <v>6</v>
      </c>
      <c r="H21" s="50">
        <f t="shared" si="6"/>
        <v>24.799999999999994</v>
      </c>
      <c r="I21" s="89"/>
      <c r="J21" s="15" t="s">
        <v>6</v>
      </c>
      <c r="K21" s="89">
        <f t="shared" si="1"/>
        <v>0.4430555555555555</v>
      </c>
      <c r="L21" s="89">
        <f t="shared" si="2"/>
        <v>0.5402777777777777</v>
      </c>
      <c r="M21" s="89">
        <f t="shared" si="3"/>
        <v>0.592361111111111</v>
      </c>
      <c r="N21" s="90">
        <f t="shared" si="4"/>
        <v>0.7069444444444443</v>
      </c>
    </row>
    <row r="22" spans="1:14" ht="14.25">
      <c r="A22" s="118">
        <f t="shared" si="5"/>
        <v>13</v>
      </c>
      <c r="B22" s="115" t="s">
        <v>49</v>
      </c>
      <c r="C22" s="52" t="s">
        <v>99</v>
      </c>
      <c r="D22" s="55" t="s">
        <v>43</v>
      </c>
      <c r="E22" s="50">
        <v>1.2</v>
      </c>
      <c r="F22" s="48" t="s">
        <v>42</v>
      </c>
      <c r="G22" s="48" t="s">
        <v>6</v>
      </c>
      <c r="H22" s="50">
        <f t="shared" si="6"/>
        <v>23.099999999999994</v>
      </c>
      <c r="I22" s="89"/>
      <c r="J22" s="15" t="s">
        <v>6</v>
      </c>
      <c r="K22" s="89">
        <f t="shared" si="1"/>
        <v>0.4416666666666666</v>
      </c>
      <c r="L22" s="89">
        <f t="shared" si="2"/>
        <v>0.5388888888888889</v>
      </c>
      <c r="M22" s="89">
        <f t="shared" si="3"/>
        <v>0.5909722222222221</v>
      </c>
      <c r="N22" s="90">
        <f t="shared" si="4"/>
        <v>0.7055555555555554</v>
      </c>
    </row>
    <row r="23" spans="1:14" ht="14.25">
      <c r="A23" s="118">
        <f t="shared" si="5"/>
        <v>14</v>
      </c>
      <c r="B23" s="115" t="s">
        <v>50</v>
      </c>
      <c r="C23" s="52"/>
      <c r="D23" s="51" t="s">
        <v>32</v>
      </c>
      <c r="E23" s="50">
        <v>1.7</v>
      </c>
      <c r="F23" s="48" t="s">
        <v>42</v>
      </c>
      <c r="G23" s="48" t="s">
        <v>6</v>
      </c>
      <c r="H23" s="50">
        <f t="shared" si="6"/>
        <v>21.899999999999995</v>
      </c>
      <c r="I23" s="89"/>
      <c r="J23" s="15" t="s">
        <v>6</v>
      </c>
      <c r="K23" s="89">
        <f t="shared" si="1"/>
        <v>0.4402777777777777</v>
      </c>
      <c r="L23" s="89">
        <f t="shared" si="2"/>
        <v>0.5375</v>
      </c>
      <c r="M23" s="89">
        <f t="shared" si="3"/>
        <v>0.5895833333333332</v>
      </c>
      <c r="N23" s="90">
        <f t="shared" si="4"/>
        <v>0.7041666666666665</v>
      </c>
    </row>
    <row r="24" spans="1:14" ht="14.25">
      <c r="A24" s="118">
        <f t="shared" si="5"/>
        <v>15</v>
      </c>
      <c r="B24" s="115" t="s">
        <v>52</v>
      </c>
      <c r="C24" s="52"/>
      <c r="D24" s="51" t="s">
        <v>32</v>
      </c>
      <c r="E24" s="50">
        <v>1.4</v>
      </c>
      <c r="F24" s="48" t="s">
        <v>42</v>
      </c>
      <c r="G24" s="48" t="s">
        <v>6</v>
      </c>
      <c r="H24" s="50">
        <f t="shared" si="6"/>
        <v>20.199999999999996</v>
      </c>
      <c r="I24" s="89"/>
      <c r="J24" s="15" t="s">
        <v>6</v>
      </c>
      <c r="K24" s="89">
        <f t="shared" si="1"/>
        <v>0.43888888888888883</v>
      </c>
      <c r="L24" s="89">
        <f t="shared" si="2"/>
        <v>0.5361111111111111</v>
      </c>
      <c r="M24" s="89">
        <f t="shared" si="3"/>
        <v>0.5881944444444444</v>
      </c>
      <c r="N24" s="90">
        <f t="shared" si="4"/>
        <v>0.7027777777777776</v>
      </c>
    </row>
    <row r="25" spans="1:14" ht="14.25">
      <c r="A25" s="118">
        <f t="shared" si="5"/>
        <v>16</v>
      </c>
      <c r="B25" s="115" t="s">
        <v>100</v>
      </c>
      <c r="C25" s="52">
        <v>14</v>
      </c>
      <c r="D25" s="44" t="s">
        <v>43</v>
      </c>
      <c r="E25" s="50">
        <v>1.2</v>
      </c>
      <c r="F25" s="48" t="s">
        <v>42</v>
      </c>
      <c r="G25" s="48" t="s">
        <v>6</v>
      </c>
      <c r="H25" s="50">
        <f t="shared" si="6"/>
        <v>18.799999999999997</v>
      </c>
      <c r="I25" s="89"/>
      <c r="J25" s="15" t="s">
        <v>6</v>
      </c>
      <c r="K25" s="89">
        <f t="shared" si="1"/>
        <v>0.43749999999999994</v>
      </c>
      <c r="L25" s="89">
        <f t="shared" si="2"/>
        <v>0.5347222222222222</v>
      </c>
      <c r="M25" s="89">
        <f t="shared" si="3"/>
        <v>0.5868055555555555</v>
      </c>
      <c r="N25" s="90">
        <f t="shared" si="4"/>
        <v>0.7013888888888887</v>
      </c>
    </row>
    <row r="26" spans="1:14" ht="14.25">
      <c r="A26" s="118">
        <f t="shared" si="5"/>
        <v>17</v>
      </c>
      <c r="B26" s="114" t="s">
        <v>101</v>
      </c>
      <c r="C26" s="52">
        <v>12</v>
      </c>
      <c r="D26" s="44" t="s">
        <v>43</v>
      </c>
      <c r="E26" s="50">
        <v>1.4</v>
      </c>
      <c r="F26" s="48" t="s">
        <v>42</v>
      </c>
      <c r="G26" s="48" t="s">
        <v>6</v>
      </c>
      <c r="H26" s="50">
        <f t="shared" si="6"/>
        <v>17.599999999999998</v>
      </c>
      <c r="I26" s="89"/>
      <c r="J26" s="15" t="s">
        <v>6</v>
      </c>
      <c r="K26" s="89">
        <f t="shared" si="1"/>
        <v>0.43611111111111106</v>
      </c>
      <c r="L26" s="89">
        <f t="shared" si="2"/>
        <v>0.5333333333333333</v>
      </c>
      <c r="M26" s="89">
        <f t="shared" si="3"/>
        <v>0.5854166666666666</v>
      </c>
      <c r="N26" s="90">
        <f t="shared" si="4"/>
        <v>0.6999999999999998</v>
      </c>
    </row>
    <row r="27" spans="1:14" ht="14.25">
      <c r="A27" s="118">
        <f t="shared" si="5"/>
        <v>18</v>
      </c>
      <c r="B27" s="114" t="s">
        <v>56</v>
      </c>
      <c r="C27" s="52"/>
      <c r="D27" s="48" t="s">
        <v>32</v>
      </c>
      <c r="E27" s="50">
        <v>1.8</v>
      </c>
      <c r="F27" s="48" t="s">
        <v>42</v>
      </c>
      <c r="G27" s="48" t="s">
        <v>6</v>
      </c>
      <c r="H27" s="50">
        <f t="shared" si="6"/>
        <v>16.2</v>
      </c>
      <c r="I27" s="89"/>
      <c r="J27" s="15" t="s">
        <v>6</v>
      </c>
      <c r="K27" s="89">
        <f t="shared" si="1"/>
        <v>0.4347222222222222</v>
      </c>
      <c r="L27" s="89">
        <f t="shared" si="2"/>
        <v>0.5319444444444444</v>
      </c>
      <c r="M27" s="89">
        <f t="shared" si="3"/>
        <v>0.5840277777777777</v>
      </c>
      <c r="N27" s="90">
        <f t="shared" si="4"/>
        <v>0.698611111111111</v>
      </c>
    </row>
    <row r="28" spans="1:14" ht="14.25">
      <c r="A28" s="118">
        <f t="shared" si="5"/>
        <v>19</v>
      </c>
      <c r="B28" s="114" t="s">
        <v>57</v>
      </c>
      <c r="C28" s="52"/>
      <c r="D28" s="48" t="s">
        <v>32</v>
      </c>
      <c r="E28" s="50">
        <v>1.2</v>
      </c>
      <c r="F28" s="48" t="s">
        <v>42</v>
      </c>
      <c r="G28" s="48" t="s">
        <v>6</v>
      </c>
      <c r="H28" s="50">
        <f t="shared" si="6"/>
        <v>14.4</v>
      </c>
      <c r="I28" s="89"/>
      <c r="J28" s="15" t="s">
        <v>6</v>
      </c>
      <c r="K28" s="89">
        <f t="shared" si="1"/>
        <v>0.4333333333333333</v>
      </c>
      <c r="L28" s="89">
        <f t="shared" si="2"/>
        <v>0.5305555555555556</v>
      </c>
      <c r="M28" s="89">
        <f t="shared" si="3"/>
        <v>0.5826388888888888</v>
      </c>
      <c r="N28" s="90">
        <f t="shared" si="4"/>
        <v>0.6972222222222221</v>
      </c>
    </row>
    <row r="29" spans="1:14" ht="14.25">
      <c r="A29" s="118">
        <f t="shared" si="5"/>
        <v>20</v>
      </c>
      <c r="B29" s="114" t="s">
        <v>58</v>
      </c>
      <c r="C29" s="52"/>
      <c r="D29" s="48" t="s">
        <v>32</v>
      </c>
      <c r="E29" s="50">
        <v>0.9</v>
      </c>
      <c r="F29" s="48" t="s">
        <v>42</v>
      </c>
      <c r="G29" s="48" t="s">
        <v>6</v>
      </c>
      <c r="H29" s="50">
        <f t="shared" si="6"/>
        <v>13.200000000000001</v>
      </c>
      <c r="I29" s="89"/>
      <c r="J29" s="15" t="s">
        <v>6</v>
      </c>
      <c r="K29" s="89">
        <f t="shared" si="1"/>
        <v>0.4319444444444444</v>
      </c>
      <c r="L29" s="89">
        <f t="shared" si="2"/>
        <v>0.5291666666666667</v>
      </c>
      <c r="M29" s="89">
        <f t="shared" si="3"/>
        <v>0.5812499999999999</v>
      </c>
      <c r="N29" s="90">
        <f t="shared" si="4"/>
        <v>0.6958333333333332</v>
      </c>
    </row>
    <row r="30" spans="1:14" ht="14.25">
      <c r="A30" s="118">
        <f t="shared" si="5"/>
        <v>21</v>
      </c>
      <c r="B30" s="114" t="s">
        <v>102</v>
      </c>
      <c r="C30" s="52"/>
      <c r="D30" s="48" t="s">
        <v>32</v>
      </c>
      <c r="E30" s="50">
        <v>2.5</v>
      </c>
      <c r="F30" s="48" t="s">
        <v>42</v>
      </c>
      <c r="G30" s="48" t="s">
        <v>6</v>
      </c>
      <c r="H30" s="50">
        <f t="shared" si="6"/>
        <v>12.3</v>
      </c>
      <c r="I30" s="89"/>
      <c r="J30" s="15" t="s">
        <v>6</v>
      </c>
      <c r="K30" s="89">
        <f t="shared" si="1"/>
        <v>0.4305555555555555</v>
      </c>
      <c r="L30" s="89">
        <f t="shared" si="2"/>
        <v>0.5277777777777778</v>
      </c>
      <c r="M30" s="89">
        <f t="shared" si="3"/>
        <v>0.579861111111111</v>
      </c>
      <c r="N30" s="90">
        <f t="shared" si="4"/>
        <v>0.6944444444444443</v>
      </c>
    </row>
    <row r="31" spans="1:14" ht="14.25">
      <c r="A31" s="118">
        <f t="shared" si="5"/>
        <v>22</v>
      </c>
      <c r="B31" s="115" t="s">
        <v>62</v>
      </c>
      <c r="C31" s="52" t="s">
        <v>103</v>
      </c>
      <c r="D31" s="48" t="s">
        <v>43</v>
      </c>
      <c r="E31" s="50">
        <v>1.9</v>
      </c>
      <c r="F31" s="48" t="s">
        <v>35</v>
      </c>
      <c r="G31" s="48" t="s">
        <v>6</v>
      </c>
      <c r="H31" s="50">
        <f t="shared" si="6"/>
        <v>9.8</v>
      </c>
      <c r="I31" s="89"/>
      <c r="J31" s="15" t="s">
        <v>6</v>
      </c>
      <c r="K31" s="89">
        <f t="shared" si="1"/>
        <v>0.4284722222222222</v>
      </c>
      <c r="L31" s="89">
        <f t="shared" si="2"/>
        <v>0.5256944444444445</v>
      </c>
      <c r="M31" s="89">
        <f t="shared" si="3"/>
        <v>0.5777777777777777</v>
      </c>
      <c r="N31" s="90">
        <f t="shared" si="4"/>
        <v>0.692361111111111</v>
      </c>
    </row>
    <row r="32" spans="1:14" ht="14.25">
      <c r="A32" s="118">
        <f t="shared" si="5"/>
        <v>23</v>
      </c>
      <c r="B32" s="115" t="s">
        <v>64</v>
      </c>
      <c r="C32" s="52" t="s">
        <v>104</v>
      </c>
      <c r="D32" s="48" t="s">
        <v>43</v>
      </c>
      <c r="E32" s="50">
        <v>1.9</v>
      </c>
      <c r="F32" s="48" t="s">
        <v>42</v>
      </c>
      <c r="G32" s="48" t="s">
        <v>6</v>
      </c>
      <c r="H32" s="50">
        <f t="shared" si="6"/>
        <v>7.9</v>
      </c>
      <c r="I32" s="89"/>
      <c r="J32" s="15" t="s">
        <v>6</v>
      </c>
      <c r="K32" s="89">
        <f t="shared" si="1"/>
        <v>0.4270833333333333</v>
      </c>
      <c r="L32" s="89">
        <f t="shared" si="2"/>
        <v>0.5243055555555556</v>
      </c>
      <c r="M32" s="89">
        <f t="shared" si="3"/>
        <v>0.5763888888888888</v>
      </c>
      <c r="N32" s="90">
        <f t="shared" si="4"/>
        <v>0.6909722222222221</v>
      </c>
    </row>
    <row r="33" spans="1:14" ht="14.25">
      <c r="A33" s="118">
        <f t="shared" si="5"/>
        <v>24</v>
      </c>
      <c r="B33" s="115" t="s">
        <v>105</v>
      </c>
      <c r="C33" s="52" t="s">
        <v>106</v>
      </c>
      <c r="D33" s="48" t="s">
        <v>43</v>
      </c>
      <c r="E33" s="50">
        <v>3.7</v>
      </c>
      <c r="F33" s="48" t="s">
        <v>35</v>
      </c>
      <c r="G33" s="41">
        <v>44.4</v>
      </c>
      <c r="H33" s="41">
        <f t="shared" si="6"/>
        <v>6</v>
      </c>
      <c r="I33" s="89"/>
      <c r="J33" s="15" t="s">
        <v>6</v>
      </c>
      <c r="K33" s="89">
        <f t="shared" si="1"/>
        <v>0.425</v>
      </c>
      <c r="L33" s="89">
        <f t="shared" si="2"/>
        <v>0.5222222222222223</v>
      </c>
      <c r="M33" s="89">
        <f t="shared" si="3"/>
        <v>0.5743055555555555</v>
      </c>
      <c r="N33" s="90">
        <f t="shared" si="4"/>
        <v>0.6888888888888888</v>
      </c>
    </row>
    <row r="34" spans="1:14" ht="14.25">
      <c r="A34" s="118">
        <f t="shared" si="5"/>
        <v>25</v>
      </c>
      <c r="B34" s="114" t="s">
        <v>107</v>
      </c>
      <c r="C34" s="45" t="s">
        <v>67</v>
      </c>
      <c r="D34" s="48" t="s">
        <v>43</v>
      </c>
      <c r="E34" s="93">
        <v>1</v>
      </c>
      <c r="F34" s="48" t="s">
        <v>88</v>
      </c>
      <c r="G34" s="48" t="s">
        <v>6</v>
      </c>
      <c r="H34" s="41">
        <f t="shared" si="6"/>
        <v>2.3</v>
      </c>
      <c r="I34" s="89"/>
      <c r="J34" s="15" t="s">
        <v>6</v>
      </c>
      <c r="K34" s="89">
        <f t="shared" si="1"/>
        <v>0.4215277777777778</v>
      </c>
      <c r="L34" s="89">
        <f t="shared" si="2"/>
        <v>0.51875</v>
      </c>
      <c r="M34" s="89">
        <f t="shared" si="3"/>
        <v>0.5708333333333333</v>
      </c>
      <c r="N34" s="90">
        <f t="shared" si="4"/>
        <v>0.6854166666666666</v>
      </c>
    </row>
    <row r="35" spans="1:14" ht="14.25">
      <c r="A35" s="118">
        <f t="shared" si="5"/>
        <v>26</v>
      </c>
      <c r="B35" s="114" t="s">
        <v>108</v>
      </c>
      <c r="C35" s="45">
        <v>3</v>
      </c>
      <c r="D35" s="94" t="s">
        <v>32</v>
      </c>
      <c r="E35" s="50">
        <v>1.3</v>
      </c>
      <c r="F35" s="95" t="s">
        <v>29</v>
      </c>
      <c r="G35" s="48" t="s">
        <v>6</v>
      </c>
      <c r="H35" s="41">
        <f t="shared" si="6"/>
        <v>1.3</v>
      </c>
      <c r="I35" s="89"/>
      <c r="J35" s="15" t="s">
        <v>6</v>
      </c>
      <c r="K35" s="89">
        <f t="shared" si="1"/>
        <v>0.41875</v>
      </c>
      <c r="L35" s="89">
        <f t="shared" si="2"/>
        <v>0.5159722222222223</v>
      </c>
      <c r="M35" s="89">
        <f t="shared" si="3"/>
        <v>0.5680555555555555</v>
      </c>
      <c r="N35" s="90">
        <f t="shared" si="4"/>
        <v>0.6826388888888888</v>
      </c>
    </row>
    <row r="36" spans="1:14" ht="15" thickBot="1">
      <c r="A36" s="119">
        <f t="shared" si="5"/>
        <v>27</v>
      </c>
      <c r="B36" s="116" t="s">
        <v>73</v>
      </c>
      <c r="C36" s="96">
        <v>1</v>
      </c>
      <c r="D36" s="97" t="s">
        <v>72</v>
      </c>
      <c r="E36" s="64">
        <v>0</v>
      </c>
      <c r="F36" s="98" t="s">
        <v>35</v>
      </c>
      <c r="G36" s="99" t="s">
        <v>6</v>
      </c>
      <c r="H36" s="100">
        <v>0</v>
      </c>
      <c r="I36" s="101"/>
      <c r="J36" s="102" t="s">
        <v>6</v>
      </c>
      <c r="K36" s="101" t="s">
        <v>109</v>
      </c>
      <c r="L36" s="101" t="s">
        <v>110</v>
      </c>
      <c r="M36" s="101" t="s">
        <v>111</v>
      </c>
      <c r="N36" s="103" t="s">
        <v>112</v>
      </c>
    </row>
    <row r="38" spans="2:12" ht="14.25">
      <c r="B38" t="s">
        <v>74</v>
      </c>
      <c r="L38" t="s">
        <v>75</v>
      </c>
    </row>
    <row r="40" ht="14.25">
      <c r="B40" t="s">
        <v>113</v>
      </c>
    </row>
    <row r="41" ht="14.25">
      <c r="B41" t="s">
        <v>114</v>
      </c>
    </row>
    <row r="42" ht="14.25">
      <c r="B42" t="s">
        <v>78</v>
      </c>
    </row>
    <row r="44" spans="2:5" ht="14.25">
      <c r="B44" t="s">
        <v>79</v>
      </c>
      <c r="E44" t="s">
        <v>80</v>
      </c>
    </row>
    <row r="45" spans="2:5" ht="14.25">
      <c r="B45" t="s">
        <v>81</v>
      </c>
      <c r="E45" t="s">
        <v>82</v>
      </c>
    </row>
    <row r="46" spans="2:5" ht="14.25">
      <c r="B46" t="s">
        <v>83</v>
      </c>
      <c r="E46" t="s">
        <v>84</v>
      </c>
    </row>
    <row r="47" ht="14.25">
      <c r="B47" t="s">
        <v>85</v>
      </c>
    </row>
    <row r="48" ht="14.25">
      <c r="C48"/>
    </row>
  </sheetData>
  <sheetProtection selectLockedCells="1" selectUnlockedCells="1"/>
  <mergeCells count="2">
    <mergeCell ref="B4:P4"/>
    <mergeCell ref="A8:A9"/>
  </mergeCells>
  <printOptions/>
  <pageMargins left="0.3819444444444444" right="0.11805555555555555" top="0.2611111111111111" bottom="0.15763888888888888" header="0.5118055555555555" footer="0.511805555555555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Tomasz Pazek</cp:lastModifiedBy>
  <cp:lastPrinted>2022-07-11T11:02:17Z</cp:lastPrinted>
  <dcterms:modified xsi:type="dcterms:W3CDTF">2022-07-11T11:30:37Z</dcterms:modified>
  <cp:category/>
  <cp:version/>
  <cp:contentType/>
  <cp:contentStatus/>
</cp:coreProperties>
</file>