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<sst xmlns="http://schemas.openxmlformats.org/spreadsheetml/2006/main" count="1129" uniqueCount="540">
  <si>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</si>
  <si>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</si>
  <si>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</si>
  <si>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</si>
  <si>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</si>
  <si>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</si>
  <si>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</si>
  <si>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</si>
  <si>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</si>
  <si>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</si>
  <si>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</si>
  <si>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</si>
  <si>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</si>
  <si>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</si>
  <si>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</si>
  <si>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</si>
  <si>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</si>
  <si>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</si>
  <si>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</si>
  <si>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</si>
  <si>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</si>
  <si>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</si>
  <si>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</si>
  <si>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</si>
  <si>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</si>
  <si>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</si>
  <si>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</si>
  <si>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</si>
  <si>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</si>
  <si>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</si>
  <si>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</si>
  <si>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</si>
  <si>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</si>
  <si>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</si>
  <si>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</si>
  <si>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</si>
  <si>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</si>
  <si>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</si>
  <si>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</si>
  <si>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</si>
  <si>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</si>
  <si>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</si>
  <si>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</si>
  <si>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</si>
  <si>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</si>
  <si>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</si>
  <si>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</si>
  <si>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</si>
  <si>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</si>
  <si>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</si>
  <si>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</si>
  <si>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</si>
  <si>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</si>
  <si>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</si>
  <si>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</si>
  <si>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</si>
  <si>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</si>
  <si>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</si>
  <si>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</si>
  <si>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</si>
  <si>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</si>
  <si>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</si>
  <si>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</si>
  <si>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</si>
  <si>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</si>
  <si>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</si>
  <si>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</si>
  <si>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</si>
  <si>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</si>
  <si>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</si>
  <si>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</si>
  <si>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</si>
  <si>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</si>
  <si>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</si>
  <si>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</si>
  <si>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</si>
  <si>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</si>
  <si>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</si>
  <si>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</si>
  <si>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</si>
  <si>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</si>
  <si>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</si>
  <si>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</si>
  <si>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</si>
  <si>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</si>
  <si>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</si>
  <si>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</si>
  <si>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</si>
  <si>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</si>
  <si>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</si>
  <si>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</si>
  <si>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</si>
  <si>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</si>
  <si>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</si>
  <si>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</si>
  <si>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</si>
  <si>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</si>
  <si>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</si>
  <si>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</si>
  <si>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</si>
  <si>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</si>
  <si>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</si>
  <si>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</si>
  <si>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</si>
  <si>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</si>
  <si>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</si>
  <si>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</si>
  <si>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</si>
  <si>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</si>
  <si>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</si>
  <si>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</si>
  <si>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</si>
  <si>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</si>
  <si>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</si>
  <si>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</si>
  <si>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</si>
  <si>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</si>
  <si>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</si>
  <si>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</si>
  <si>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</si>
  <si>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</si>
  <si>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</si>
  <si>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</si>
  <si>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</si>
  <si>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</si>
  <si>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</si>
  <si>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</si>
  <si>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</si>
  <si>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</si>
  <si>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</si>
  <si>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</si>
  <si>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</si>
  <si>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</si>
  <si>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</si>
  <si>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</si>
  <si>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</si>
  <si>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</si>
  <si>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</si>
  <si>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</si>
  <si>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</si>
  <si>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</si>
  <si>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</si>
  <si>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</si>
  <si>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</si>
  <si>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</si>
  <si>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</si>
  <si>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</si>
  <si>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</si>
  <si>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</si>
  <si>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</si>
  <si>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</si>
  <si>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</si>
  <si>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</si>
  <si>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</si>
  <si>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</si>
  <si>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</si>
  <si>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</si>
  <si>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</si>
  <si>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</si>
  <si>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</si>
  <si>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</si>
  <si>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</si>
  <si>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</si>
  <si>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</si>
  <si>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</si>
  <si>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</si>
  <si>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</si>
  <si>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</si>
  <si>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</si>
  <si>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</si>
  <si>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</si>
  <si>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</si>
  <si>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</si>
  <si>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</si>
  <si>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</si>
  <si>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</si>
  <si>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</si>
  <si>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</si>
  <si>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</si>
  <si>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</si>
  <si>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</si>
  <si>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</si>
  <si>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</si>
  <si>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</si>
  <si>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</si>
  <si>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</si>
  <si>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</si>
  <si>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</si>
  <si>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</si>
  <si>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</si>
  <si>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</si>
  <si>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</si>
  <si>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</si>
  <si>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</si>
  <si>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</si>
  <si>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</si>
  <si>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</si>
  <si>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</si>
  <si>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</si>
  <si>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</si>
  <si>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</si>
  <si>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</si>
  <si>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</si>
  <si>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</si>
  <si>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</si>
  <si>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</si>
  <si>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</si>
  <si>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</si>
  <si>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</si>
  <si>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</si>
  <si>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</si>
  <si>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</si>
  <si>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</si>
  <si>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</si>
  <si>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</si>
  <si>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</si>
  <si>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</si>
  <si>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</si>
  <si>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</si>
  <si>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</si>
  <si>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</si>
  <si>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</si>
  <si>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</si>
  <si>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</si>
  <si>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</si>
  <si>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</si>
  <si>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</si>
  <si>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</si>
  <si>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</si>
  <si>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</si>
  <si>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</si>
  <si>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</si>
  <si>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</si>
  <si>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</si>
  <si>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</si>
  <si>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</si>
  <si>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</si>
  <si>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</si>
  <si>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</si>
  <si>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</si>
  <si>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</si>
  <si>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</si>
  <si>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</si>
  <si>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</si>
  <si>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</si>
  <si>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</si>
  <si>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</si>
  <si>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</si>
  <si>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</si>
  <si>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</si>
  <si>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</si>
  <si>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</si>
  <si>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</si>
  <si>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</si>
  <si>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</si>
  <si>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</si>
  <si>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</si>
  <si>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</si>
  <si>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</si>
  <si>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</si>
  <si>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</si>
  <si>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</si>
  <si>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</si>
  <si>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</si>
  <si>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</si>
  <si>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</si>
  <si>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</si>
  <si>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</si>
  <si>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</si>
  <si>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</si>
  <si>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</si>
  <si>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</si>
  <si>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</si>
  <si>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</si>
  <si>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</si>
  <si>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</si>
  <si>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</si>
  <si>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</si>
  <si>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</si>
  <si>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</si>
  <si>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</si>
  <si>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</si>
  <si>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</si>
  <si>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</si>
  <si>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</si>
  <si>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</si>
  <si>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</si>
  <si>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</si>
  <si>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</si>
  <si>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</si>
  <si>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</si>
  <si>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</si>
  <si>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</si>
  <si>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</si>
  <si>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</si>
  <si>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</si>
  <si>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</si>
  <si>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</si>
  <si>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</si>
  <si>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</si>
  <si>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</si>
  <si>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</si>
  <si>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</si>
  <si>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</si>
  <si>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</si>
  <si>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</si>
  <si>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</si>
  <si>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</si>
  <si>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</si>
  <si>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</si>
  <si>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</si>
  <si>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</si>
  <si>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</si>
  <si>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</si>
  <si>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</si>
  <si>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</si>
  <si>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</si>
  <si>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</si>
  <si>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</si>
  <si>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</si>
  <si>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</si>
  <si>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</si>
  <si>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</si>
  <si>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</si>
  <si>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</si>
  <si>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</si>
  <si>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</si>
  <si>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</si>
  <si>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</si>
  <si>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</si>
  <si>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</si>
  <si>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</si>
  <si>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</si>
  <si>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</si>
  <si>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</si>
  <si>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</si>
  <si>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</si>
  <si>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</si>
  <si>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</si>
  <si>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</si>
  <si>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</si>
  <si>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</si>
  <si>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</si>
  <si>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</si>
  <si>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</si>
  <si>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</si>
  <si>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</si>
  <si>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</si>
  <si>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</si>
  <si>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</si>
  <si>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</si>
  <si>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</si>
  <si>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</si>
  <si>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</si>
  <si>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</si>
  <si>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</si>
  <si>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</si>
  <si>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</si>
  <si>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</si>
  <si>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</si>
  <si>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</si>
  <si>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</si>
  <si>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</si>
  <si>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</si>
  <si>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</si>
  <si>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</si>
  <si>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</si>
  <si>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</si>
  <si>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</si>
  <si>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</si>
  <si>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</si>
  <si>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</si>
  <si>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</si>
  <si>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</si>
  <si>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</si>
  <si>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</si>
  <si>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</si>
  <si>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</si>
  <si>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</si>
  <si>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</si>
  <si>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</si>
  <si>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</si>
  <si>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</si>
  <si>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</si>
  <si>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</si>
  <si>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</si>
  <si>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</si>
  <si>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</si>
  <si>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</si>
  <si>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</si>
  <si>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</si>
  <si>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</si>
  <si>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</si>
  <si>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</si>
  <si>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</si>
  <si>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</si>
  <si>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</si>
  <si>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</si>
  <si>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</si>
  <si>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</si>
  <si>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</si>
  <si>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</si>
  <si>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</si>
  <si>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</si>
  <si>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</si>
  <si>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</si>
  <si>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</si>
  <si>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</si>
  <si>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</si>
  <si>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</si>
  <si>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</si>
  <si>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</si>
  <si>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</si>
  <si>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</si>
  <si>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</si>
  <si>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</si>
  <si>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</si>
  <si>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</si>
  <si>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</si>
  <si>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</si>
  <si>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</si>
  <si>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</si>
  <si>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</si>
  <si>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</si>
  <si>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</si>
  <si>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</si>
  <si>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</si>
  <si>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</si>
  <si>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</si>
  <si>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</si>
  <si>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</si>
  <si>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</si>
  <si>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</si>
  <si>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</si>
  <si>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</si>
  <si>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</si>
  <si>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</si>
  <si>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</si>
  <si>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</si>
  <si>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</si>
  <si>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</si>
  <si>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</si>
  <si>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</si>
  <si>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</si>
  <si>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</si>
  <si>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</si>
  <si>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</si>
  <si>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</si>
  <si>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</si>
  <si>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</si>
  <si>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</si>
  <si>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</si>
  <si>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</si>
  <si>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</si>
  <si>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</si>
  <si>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</si>
  <si>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</si>
  <si>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</si>
  <si>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</si>
  <si>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</si>
  <si>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</si>
  <si>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</si>
  <si>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</si>
  <si>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</si>
  <si>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</si>
  <si>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</si>
  <si>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</si>
  <si>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</si>
  <si>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</si>
  <si>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</si>
  <si>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</si>
  <si>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</si>
  <si>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</si>
  <si>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</si>
  <si>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</si>
  <si>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</si>
  <si>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</si>
  <si>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</si>
  <si>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</si>
  <si>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</si>
  <si>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</si>
  <si>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</si>
  <si>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</si>
  <si>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</si>
  <si>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</si>
  <si>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</si>
  <si>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</si>
  <si>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</si>
  <si>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</si>
  <si>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</si>
  <si>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</si>
  <si>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</si>
  <si>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</si>
  <si>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</si>
  <si>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</si>
  <si>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</si>
  <si>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</si>
  <si>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</si>
  <si>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</si>
  <si>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</si>
  <si>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</si>
  <si>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</si>
  <si>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</si>
  <si>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</si>
  <si>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</si>
  <si>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</si>
  <si>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</si>
  <si>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</si>
  <si>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</si>
  <si>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</si>
  <si>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</si>
  <si>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</si>
  <si>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</si>
  <si>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</si>
  <si>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</si>
  <si>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</si>
  <si>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</si>
  <si>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</si>
  <si>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</si>
  <si>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</si>
  <si>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</si>
  <si>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</si>
  <si>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</si>
  <si>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</si>
  <si>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</si>
  <si>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</si>
  <si>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</si>
  <si>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</si>
  <si>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</si>
  <si>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</si>
  <si>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</si>
  <si>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</si>
  <si>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</si>
  <si>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</si>
  <si>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</si>
  <si>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</si>
  <si>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nie dotyczy</t>
  </si>
  <si>
    <t>Stowarzyszenie Lokalna Grupa Działania - „Gniazdo”</t>
  </si>
  <si>
    <t>Plac Św. Floriana 1, 96-100 Skierniewice</t>
  </si>
  <si>
    <t>lgd@lgdgniazdo.pl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</si>
</sst>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32" fillId="0" borderId="0" xfId="46" applyFont="1" applyFill="1" applyAlignment="1">
      <alignment horizontal="left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25"/>
      <c r="AA2" s="125"/>
      <c r="AB2" s="125"/>
      <c r="AC2" s="125"/>
      <c r="AD2" s="125"/>
      <c r="AE2" s="806" t="s">
        <v>145</v>
      </c>
      <c r="AF2" s="807"/>
      <c r="AG2" s="807"/>
      <c r="AH2" s="807"/>
      <c r="AI2" s="808"/>
      <c r="AJ2" s="125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8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8"/>
    </row>
    <row r="7" spans="1:36">
      <c r="A7" s="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8"/>
    </row>
    <row r="8" spans="1:36" ht="13.5" customHeight="1">
      <c r="A8" s="8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8"/>
    </row>
    <row r="9" spans="1:36" ht="6" customHeight="1">
      <c r="A9" s="8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7" t="s">
        <v>81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"/>
    </row>
    <row r="12" spans="1:36" ht="1.35" customHeight="1">
      <c r="A12" s="16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8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40"/>
      <c r="T18" s="8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8"/>
    </row>
    <row r="19" spans="1:37">
      <c r="A19" s="8"/>
      <c r="B19" s="841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3"/>
      <c r="T19" s="8"/>
      <c r="U19" s="828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30"/>
      <c r="AJ19" s="8"/>
    </row>
    <row r="20" spans="1:37">
      <c r="A20" s="8"/>
      <c r="B20" s="841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3"/>
      <c r="T20" s="8"/>
      <c r="U20" s="828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30"/>
      <c r="AJ20" s="8"/>
    </row>
    <row r="21" spans="1:37">
      <c r="A21" s="8"/>
      <c r="B21" s="841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3"/>
      <c r="T21" s="8"/>
      <c r="U21" s="828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  <c r="AJ21" s="8"/>
    </row>
    <row r="22" spans="1:37">
      <c r="A22" s="8"/>
      <c r="B22" s="841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3"/>
      <c r="T22" s="8"/>
      <c r="U22" s="828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30"/>
      <c r="AJ22" s="8"/>
    </row>
    <row r="23" spans="1:37">
      <c r="A23" s="8"/>
      <c r="B23" s="841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T23" s="8"/>
      <c r="U23" s="828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30"/>
      <c r="AJ23" s="8"/>
    </row>
    <row r="24" spans="1:37" ht="6" customHeight="1">
      <c r="A24" s="8"/>
      <c r="B24" s="841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3"/>
      <c r="T24" s="127"/>
      <c r="U24" s="828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30"/>
      <c r="AJ24" s="8"/>
    </row>
    <row r="25" spans="1:37" ht="6" customHeight="1">
      <c r="A25" s="8"/>
      <c r="B25" s="844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6"/>
      <c r="T25" s="8"/>
      <c r="U25" s="831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3"/>
      <c r="AJ25" s="8"/>
    </row>
    <row r="26" spans="1:37" ht="12.75" customHeight="1">
      <c r="A26" s="8"/>
      <c r="B26" s="836" t="s">
        <v>281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10"/>
      <c r="U26" s="834" t="s">
        <v>282</v>
      </c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6" t="s">
        <v>145</v>
      </c>
      <c r="Z1" s="807"/>
      <c r="AA1" s="808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5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9">
        <v>500000</v>
      </c>
      <c r="X4" s="940"/>
      <c r="Y4" s="940"/>
      <c r="Z4" s="941"/>
      <c r="AA4" s="248" t="s">
        <v>8</v>
      </c>
      <c r="AB4" s="907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2"/>
      <c r="X5" s="943"/>
      <c r="Y5" s="943"/>
      <c r="Z5" s="944"/>
      <c r="AA5" s="16"/>
      <c r="AB5" s="908"/>
    </row>
    <row r="6" spans="1:31" ht="14.1" customHeight="1">
      <c r="A6" s="945" t="s">
        <v>441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253"/>
    </row>
    <row r="7" spans="1:31" ht="15.95" customHeight="1">
      <c r="A7" s="924" t="s">
        <v>123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690"/>
    </row>
    <row r="8" spans="1:31" ht="40.5" customHeight="1">
      <c r="A8" s="915" t="s">
        <v>124</v>
      </c>
      <c r="B8" s="915"/>
      <c r="C8" s="915" t="s">
        <v>125</v>
      </c>
      <c r="D8" s="915"/>
      <c r="E8" s="915"/>
      <c r="F8" s="915" t="s">
        <v>126</v>
      </c>
      <c r="G8" s="915"/>
      <c r="H8" s="915"/>
      <c r="I8" s="915"/>
      <c r="J8" s="915"/>
      <c r="K8" s="915" t="s">
        <v>127</v>
      </c>
      <c r="L8" s="916"/>
      <c r="M8" s="916"/>
      <c r="N8" s="916"/>
      <c r="O8" s="916"/>
      <c r="P8" s="915" t="s">
        <v>163</v>
      </c>
      <c r="Q8" s="916"/>
      <c r="R8" s="916"/>
      <c r="S8" s="916"/>
      <c r="T8" s="916"/>
      <c r="U8" s="916"/>
      <c r="V8" s="917" t="s">
        <v>128</v>
      </c>
      <c r="W8" s="917"/>
      <c r="X8" s="917"/>
      <c r="Y8" s="917"/>
      <c r="Z8" s="915" t="s">
        <v>129</v>
      </c>
      <c r="AA8" s="915"/>
      <c r="AB8" s="915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48"/>
      <c r="B10" s="848"/>
      <c r="C10" s="897"/>
      <c r="D10" s="897"/>
      <c r="E10" s="897"/>
      <c r="F10" s="848" t="s">
        <v>48</v>
      </c>
      <c r="G10" s="848"/>
      <c r="H10" s="848"/>
      <c r="I10" s="848"/>
      <c r="J10" s="848"/>
      <c r="K10" s="906" t="s">
        <v>269</v>
      </c>
      <c r="L10" s="906"/>
      <c r="M10" s="906"/>
      <c r="N10" s="906"/>
      <c r="O10" s="906"/>
      <c r="P10" s="938" t="s">
        <v>48</v>
      </c>
      <c r="Q10" s="938"/>
      <c r="R10" s="938"/>
      <c r="S10" s="938"/>
      <c r="T10" s="938"/>
      <c r="U10" s="938"/>
      <c r="V10" s="853"/>
      <c r="W10" s="684"/>
      <c r="X10" s="684"/>
      <c r="Y10" s="684"/>
      <c r="Z10" s="854"/>
      <c r="AA10" s="854"/>
      <c r="AB10" s="854"/>
    </row>
    <row r="11" spans="1:31" s="96" customFormat="1" ht="39" customHeight="1">
      <c r="A11" s="848"/>
      <c r="B11" s="848"/>
      <c r="C11" s="897"/>
      <c r="D11" s="897"/>
      <c r="E11" s="897"/>
      <c r="F11" s="848" t="s">
        <v>48</v>
      </c>
      <c r="G11" s="848"/>
      <c r="H11" s="848"/>
      <c r="I11" s="848"/>
      <c r="J11" s="848"/>
      <c r="K11" s="902" t="s">
        <v>271</v>
      </c>
      <c r="L11" s="902"/>
      <c r="M11" s="902"/>
      <c r="N11" s="902"/>
      <c r="O11" s="902"/>
      <c r="P11" s="938"/>
      <c r="Q11" s="938"/>
      <c r="R11" s="938"/>
      <c r="S11" s="938"/>
      <c r="T11" s="938"/>
      <c r="U11" s="938"/>
      <c r="V11" s="853"/>
      <c r="W11" s="684"/>
      <c r="X11" s="684"/>
      <c r="Y11" s="684"/>
      <c r="Z11" s="854"/>
      <c r="AA11" s="854"/>
      <c r="AB11" s="854"/>
    </row>
    <row r="12" spans="1:31" ht="18.75" customHeight="1">
      <c r="A12" s="903" t="s">
        <v>412</v>
      </c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5"/>
      <c r="AD12" s="115" t="s">
        <v>259</v>
      </c>
    </row>
    <row r="13" spans="1:31" ht="40.5" customHeight="1">
      <c r="A13" s="848"/>
      <c r="B13" s="848"/>
      <c r="C13" s="849"/>
      <c r="D13" s="849"/>
      <c r="E13" s="849"/>
      <c r="F13" s="848" t="s">
        <v>48</v>
      </c>
      <c r="G13" s="848"/>
      <c r="H13" s="848"/>
      <c r="I13" s="848"/>
      <c r="J13" s="848"/>
      <c r="K13" s="901" t="s">
        <v>413</v>
      </c>
      <c r="L13" s="901"/>
      <c r="M13" s="901"/>
      <c r="N13" s="901"/>
      <c r="O13" s="901"/>
      <c r="P13" s="848"/>
      <c r="Q13" s="848"/>
      <c r="R13" s="848"/>
      <c r="S13" s="848"/>
      <c r="T13" s="848"/>
      <c r="U13" s="848"/>
      <c r="V13" s="853"/>
      <c r="W13" s="684"/>
      <c r="X13" s="684"/>
      <c r="Y13" s="684"/>
      <c r="Z13" s="854"/>
      <c r="AA13" s="854"/>
      <c r="AB13" s="854"/>
      <c r="AD13" s="116" t="s">
        <v>260</v>
      </c>
    </row>
    <row r="14" spans="1:31" s="96" customFormat="1" ht="40.5" customHeight="1">
      <c r="A14" s="848"/>
      <c r="B14" s="848"/>
      <c r="C14" s="849"/>
      <c r="D14" s="849"/>
      <c r="E14" s="849"/>
      <c r="F14" s="848" t="s">
        <v>48</v>
      </c>
      <c r="G14" s="848"/>
      <c r="H14" s="848"/>
      <c r="I14" s="848"/>
      <c r="J14" s="848"/>
      <c r="K14" s="892" t="s">
        <v>413</v>
      </c>
      <c r="L14" s="892"/>
      <c r="M14" s="892"/>
      <c r="N14" s="892"/>
      <c r="O14" s="892"/>
      <c r="P14" s="848"/>
      <c r="Q14" s="848"/>
      <c r="R14" s="848"/>
      <c r="S14" s="848"/>
      <c r="T14" s="848"/>
      <c r="U14" s="848"/>
      <c r="V14" s="853"/>
      <c r="W14" s="684"/>
      <c r="X14" s="684"/>
      <c r="Y14" s="684"/>
      <c r="Z14" s="854"/>
      <c r="AA14" s="854"/>
      <c r="AB14" s="854"/>
      <c r="AD14" s="110"/>
    </row>
    <row r="15" spans="1:31" ht="18.75" customHeight="1">
      <c r="A15" s="898" t="s">
        <v>414</v>
      </c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8"/>
      <c r="AD15" s="115" t="s">
        <v>259</v>
      </c>
    </row>
    <row r="16" spans="1:31" ht="40.5" customHeight="1">
      <c r="A16" s="848" t="s">
        <v>48</v>
      </c>
      <c r="B16" s="848"/>
      <c r="C16" s="897" t="s">
        <v>48</v>
      </c>
      <c r="D16" s="897"/>
      <c r="E16" s="897"/>
      <c r="F16" s="848" t="s">
        <v>48</v>
      </c>
      <c r="G16" s="848"/>
      <c r="H16" s="848"/>
      <c r="I16" s="848"/>
      <c r="J16" s="848"/>
      <c r="K16" s="901" t="s">
        <v>415</v>
      </c>
      <c r="L16" s="901"/>
      <c r="M16" s="901"/>
      <c r="N16" s="901"/>
      <c r="O16" s="901"/>
      <c r="P16" s="949" t="s">
        <v>48</v>
      </c>
      <c r="Q16" s="949"/>
      <c r="R16" s="949"/>
      <c r="S16" s="949"/>
      <c r="T16" s="949"/>
      <c r="U16" s="949"/>
      <c r="V16" s="853"/>
      <c r="W16" s="684"/>
      <c r="X16" s="684"/>
      <c r="Y16" s="684"/>
      <c r="Z16" s="854"/>
      <c r="AA16" s="854"/>
      <c r="AB16" s="854"/>
      <c r="AD16" s="116" t="s">
        <v>260</v>
      </c>
    </row>
    <row r="17" spans="1:30" s="96" customFormat="1" ht="40.5" customHeight="1">
      <c r="A17" s="848" t="s">
        <v>48</v>
      </c>
      <c r="B17" s="848"/>
      <c r="C17" s="897" t="s">
        <v>48</v>
      </c>
      <c r="D17" s="897"/>
      <c r="E17" s="897"/>
      <c r="F17" s="848" t="s">
        <v>48</v>
      </c>
      <c r="G17" s="848"/>
      <c r="H17" s="848"/>
      <c r="I17" s="848"/>
      <c r="J17" s="848"/>
      <c r="K17" s="892" t="s">
        <v>416</v>
      </c>
      <c r="L17" s="892"/>
      <c r="M17" s="892"/>
      <c r="N17" s="892"/>
      <c r="O17" s="892"/>
      <c r="P17" s="949" t="s">
        <v>48</v>
      </c>
      <c r="Q17" s="949"/>
      <c r="R17" s="949"/>
      <c r="S17" s="949"/>
      <c r="T17" s="949"/>
      <c r="U17" s="949"/>
      <c r="V17" s="853"/>
      <c r="W17" s="684"/>
      <c r="X17" s="684"/>
      <c r="Y17" s="684"/>
      <c r="Z17" s="854"/>
      <c r="AA17" s="854"/>
      <c r="AB17" s="854"/>
    </row>
    <row r="18" spans="1:30" ht="18.75" customHeight="1">
      <c r="A18" s="896" t="s">
        <v>417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D18" s="115" t="s">
        <v>259</v>
      </c>
    </row>
    <row r="19" spans="1:30" ht="40.5" customHeight="1">
      <c r="A19" s="848" t="s">
        <v>48</v>
      </c>
      <c r="B19" s="848"/>
      <c r="C19" s="849" t="s">
        <v>48</v>
      </c>
      <c r="D19" s="849"/>
      <c r="E19" s="849"/>
      <c r="F19" s="848" t="s">
        <v>48</v>
      </c>
      <c r="G19" s="848"/>
      <c r="H19" s="848"/>
      <c r="I19" s="848"/>
      <c r="J19" s="848"/>
      <c r="K19" s="901" t="s">
        <v>418</v>
      </c>
      <c r="L19" s="901"/>
      <c r="M19" s="901"/>
      <c r="N19" s="901"/>
      <c r="O19" s="901"/>
      <c r="P19" s="848" t="s">
        <v>48</v>
      </c>
      <c r="Q19" s="848"/>
      <c r="R19" s="848"/>
      <c r="S19" s="848"/>
      <c r="T19" s="848"/>
      <c r="U19" s="848"/>
      <c r="V19" s="853"/>
      <c r="W19" s="684"/>
      <c r="X19" s="684"/>
      <c r="Y19" s="684"/>
      <c r="Z19" s="854"/>
      <c r="AA19" s="854"/>
      <c r="AB19" s="854"/>
      <c r="AD19" s="116" t="s">
        <v>260</v>
      </c>
    </row>
    <row r="20" spans="1:30" s="96" customFormat="1" ht="40.5" customHeight="1">
      <c r="A20" s="848" t="s">
        <v>48</v>
      </c>
      <c r="B20" s="848"/>
      <c r="C20" s="849" t="s">
        <v>48</v>
      </c>
      <c r="D20" s="849"/>
      <c r="E20" s="849"/>
      <c r="F20" s="848" t="s">
        <v>48</v>
      </c>
      <c r="G20" s="848"/>
      <c r="H20" s="848"/>
      <c r="I20" s="848"/>
      <c r="J20" s="848"/>
      <c r="K20" s="892" t="s">
        <v>418</v>
      </c>
      <c r="L20" s="892"/>
      <c r="M20" s="892"/>
      <c r="N20" s="892"/>
      <c r="O20" s="892"/>
      <c r="P20" s="848" t="s">
        <v>48</v>
      </c>
      <c r="Q20" s="848"/>
      <c r="R20" s="848"/>
      <c r="S20" s="848"/>
      <c r="T20" s="848"/>
      <c r="U20" s="848"/>
      <c r="V20" s="853"/>
      <c r="W20" s="684"/>
      <c r="X20" s="684"/>
      <c r="Y20" s="684"/>
      <c r="Z20" s="854"/>
      <c r="AA20" s="854"/>
      <c r="AB20" s="854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4"/>
      <c r="AA21" s="854"/>
      <c r="AB21" s="854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4">
        <f ca="1">SUM(Z10:OFFSET(Razem_BIVA9_113,-1,25))</f>
        <v>0</v>
      </c>
      <c r="AA22" s="864"/>
      <c r="AB22" s="864"/>
      <c r="AD22" s="116" t="s">
        <v>260</v>
      </c>
    </row>
    <row r="23" spans="1:30" ht="14.25" customHeight="1">
      <c r="A23" s="865" t="s">
        <v>134</v>
      </c>
      <c r="B23" s="918" t="s">
        <v>161</v>
      </c>
      <c r="C23" s="919"/>
      <c r="D23" s="919"/>
      <c r="E23" s="919"/>
      <c r="F23" s="919"/>
      <c r="G23" s="919"/>
      <c r="H23" s="920"/>
      <c r="I23" s="877" t="str">
        <f ca="1">IF(Z22&gt;0,"Wpisz wartość kursu EUR do PLN","nd")</f>
        <v>nd</v>
      </c>
      <c r="J23" s="878"/>
      <c r="K23" s="87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3" t="s">
        <v>131</v>
      </c>
      <c r="Z23" s="885" t="str">
        <f ca="1">IF(Z22=0,"",W4-Z22)</f>
        <v/>
      </c>
      <c r="AA23" s="886"/>
      <c r="AB23" s="887"/>
    </row>
    <row r="24" spans="1:30" ht="14.25" customHeight="1">
      <c r="A24" s="866"/>
      <c r="B24" s="921"/>
      <c r="C24" s="922"/>
      <c r="D24" s="922"/>
      <c r="E24" s="922"/>
      <c r="F24" s="922"/>
      <c r="G24" s="922"/>
      <c r="H24" s="923"/>
      <c r="I24" s="877"/>
      <c r="J24" s="878"/>
      <c r="K24" s="879"/>
      <c r="L24" s="930" t="s">
        <v>352</v>
      </c>
      <c r="M24" s="931"/>
      <c r="N24" s="931"/>
      <c r="O24" s="179"/>
      <c r="P24" s="950"/>
      <c r="Q24" s="951"/>
      <c r="R24" s="951"/>
      <c r="S24" s="951"/>
      <c r="T24" s="951"/>
      <c r="U24" s="952"/>
      <c r="V24" s="179"/>
      <c r="W24" s="179"/>
      <c r="Y24" s="884"/>
      <c r="Z24" s="888"/>
      <c r="AA24" s="889"/>
      <c r="AB24" s="890"/>
    </row>
    <row r="25" spans="1:30" ht="26.25" customHeight="1">
      <c r="A25" s="867"/>
      <c r="B25" s="924"/>
      <c r="C25" s="925"/>
      <c r="D25" s="925"/>
      <c r="E25" s="925"/>
      <c r="F25" s="925"/>
      <c r="G25" s="925"/>
      <c r="H25" s="926"/>
      <c r="I25" s="880"/>
      <c r="J25" s="881"/>
      <c r="K25" s="882"/>
      <c r="L25" s="236"/>
      <c r="M25" s="237"/>
      <c r="N25" s="891" t="s">
        <v>27</v>
      </c>
      <c r="O25" s="891"/>
      <c r="P25" s="891"/>
      <c r="Q25" s="891"/>
      <c r="R25" s="891"/>
      <c r="S25" s="891"/>
      <c r="T25" s="891"/>
      <c r="U25" s="891"/>
      <c r="V25" s="891"/>
      <c r="W25" s="891"/>
      <c r="X25" s="24"/>
      <c r="Y25" s="107" t="s">
        <v>6</v>
      </c>
      <c r="Z25" s="864" t="str">
        <f ca="1">IFERROR(IF(Z22=0,"",Z23*I23),"podaj kurs euro")</f>
        <v/>
      </c>
      <c r="AA25" s="864"/>
      <c r="AB25" s="864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9">
        <v>200000</v>
      </c>
      <c r="X30" s="940"/>
      <c r="Y30" s="940"/>
      <c r="Z30" s="941"/>
      <c r="AA30" s="106" t="s">
        <v>8</v>
      </c>
      <c r="AB30" s="907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2"/>
      <c r="X31" s="943"/>
      <c r="Y31" s="943"/>
      <c r="Z31" s="944"/>
      <c r="AA31" s="16"/>
      <c r="AB31" s="908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5" t="s">
        <v>124</v>
      </c>
      <c r="B35" s="915"/>
      <c r="C35" s="915" t="s">
        <v>125</v>
      </c>
      <c r="D35" s="915"/>
      <c r="E35" s="915"/>
      <c r="F35" s="915" t="s">
        <v>126</v>
      </c>
      <c r="G35" s="915"/>
      <c r="H35" s="915"/>
      <c r="I35" s="915"/>
      <c r="J35" s="915"/>
      <c r="K35" s="915" t="s">
        <v>127</v>
      </c>
      <c r="L35" s="916"/>
      <c r="M35" s="916"/>
      <c r="N35" s="916"/>
      <c r="O35" s="916"/>
      <c r="P35" s="915" t="s">
        <v>163</v>
      </c>
      <c r="Q35" s="916"/>
      <c r="R35" s="916"/>
      <c r="S35" s="916"/>
      <c r="T35" s="916"/>
      <c r="U35" s="916"/>
      <c r="V35" s="917" t="s">
        <v>128</v>
      </c>
      <c r="W35" s="917"/>
      <c r="X35" s="917"/>
      <c r="Y35" s="917"/>
      <c r="Z35" s="915" t="s">
        <v>129</v>
      </c>
      <c r="AA35" s="915"/>
      <c r="AB35" s="915"/>
    </row>
    <row r="36" spans="1:30" ht="18.75" customHeight="1">
      <c r="A36" s="896" t="s">
        <v>272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</row>
    <row r="37" spans="1:30" ht="42" customHeight="1">
      <c r="A37" s="848" t="s">
        <v>48</v>
      </c>
      <c r="B37" s="848"/>
      <c r="C37" s="897" t="s">
        <v>48</v>
      </c>
      <c r="D37" s="897"/>
      <c r="E37" s="897"/>
      <c r="F37" s="848" t="s">
        <v>48</v>
      </c>
      <c r="G37" s="848"/>
      <c r="H37" s="848"/>
      <c r="I37" s="848"/>
      <c r="J37" s="848"/>
      <c r="K37" s="906" t="s">
        <v>271</v>
      </c>
      <c r="L37" s="906"/>
      <c r="M37" s="906"/>
      <c r="N37" s="906"/>
      <c r="O37" s="906"/>
      <c r="P37" s="848" t="s">
        <v>48</v>
      </c>
      <c r="Q37" s="848"/>
      <c r="R37" s="848"/>
      <c r="S37" s="848"/>
      <c r="T37" s="848"/>
      <c r="U37" s="848"/>
      <c r="V37" s="853"/>
      <c r="W37" s="684"/>
      <c r="X37" s="684"/>
      <c r="Y37" s="684"/>
      <c r="Z37" s="854"/>
      <c r="AA37" s="854"/>
      <c r="AB37" s="854"/>
    </row>
    <row r="38" spans="1:30" s="96" customFormat="1" ht="42" customHeight="1">
      <c r="A38" s="848"/>
      <c r="B38" s="848"/>
      <c r="C38" s="897"/>
      <c r="D38" s="897"/>
      <c r="E38" s="897"/>
      <c r="F38" s="848"/>
      <c r="G38" s="848"/>
      <c r="H38" s="848"/>
      <c r="I38" s="848"/>
      <c r="J38" s="848"/>
      <c r="K38" s="902" t="s">
        <v>271</v>
      </c>
      <c r="L38" s="902"/>
      <c r="M38" s="902"/>
      <c r="N38" s="902"/>
      <c r="O38" s="902"/>
      <c r="P38" s="848"/>
      <c r="Q38" s="848"/>
      <c r="R38" s="848"/>
      <c r="S38" s="848"/>
      <c r="T38" s="848"/>
      <c r="U38" s="848"/>
      <c r="V38" s="853"/>
      <c r="W38" s="684"/>
      <c r="X38" s="684"/>
      <c r="Y38" s="684"/>
      <c r="Z38" s="854"/>
      <c r="AA38" s="854"/>
      <c r="AB38" s="854"/>
    </row>
    <row r="39" spans="1:30" ht="18" customHeight="1">
      <c r="A39" s="903" t="s">
        <v>420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5"/>
      <c r="AD39" s="115" t="s">
        <v>259</v>
      </c>
    </row>
    <row r="40" spans="1:30" ht="42" customHeight="1">
      <c r="A40" s="848"/>
      <c r="B40" s="848"/>
      <c r="C40" s="897"/>
      <c r="D40" s="897"/>
      <c r="E40" s="897"/>
      <c r="F40" s="848"/>
      <c r="G40" s="848"/>
      <c r="H40" s="848"/>
      <c r="I40" s="848"/>
      <c r="J40" s="848"/>
      <c r="K40" s="901" t="s">
        <v>421</v>
      </c>
      <c r="L40" s="901"/>
      <c r="M40" s="901"/>
      <c r="N40" s="901"/>
      <c r="O40" s="901"/>
      <c r="P40" s="848"/>
      <c r="Q40" s="848"/>
      <c r="R40" s="848"/>
      <c r="S40" s="848"/>
      <c r="T40" s="848"/>
      <c r="U40" s="848"/>
      <c r="V40" s="853"/>
      <c r="W40" s="684"/>
      <c r="X40" s="684"/>
      <c r="Y40" s="684"/>
      <c r="Z40" s="854"/>
      <c r="AA40" s="854"/>
      <c r="AB40" s="854"/>
      <c r="AD40" s="116" t="s">
        <v>260</v>
      </c>
    </row>
    <row r="41" spans="1:30" s="96" customFormat="1" ht="42" customHeight="1">
      <c r="A41" s="848"/>
      <c r="B41" s="848"/>
      <c r="C41" s="897"/>
      <c r="D41" s="897"/>
      <c r="E41" s="897"/>
      <c r="F41" s="848"/>
      <c r="G41" s="848"/>
      <c r="H41" s="848"/>
      <c r="I41" s="848"/>
      <c r="J41" s="848"/>
      <c r="K41" s="892" t="s">
        <v>421</v>
      </c>
      <c r="L41" s="892"/>
      <c r="M41" s="892"/>
      <c r="N41" s="892"/>
      <c r="O41" s="892"/>
      <c r="P41" s="848"/>
      <c r="Q41" s="848"/>
      <c r="R41" s="848"/>
      <c r="S41" s="848"/>
      <c r="T41" s="848"/>
      <c r="U41" s="848"/>
      <c r="V41" s="853"/>
      <c r="W41" s="684"/>
      <c r="X41" s="684"/>
      <c r="Y41" s="684"/>
      <c r="Z41" s="854"/>
      <c r="AA41" s="854"/>
      <c r="AB41" s="854"/>
    </row>
    <row r="42" spans="1:30" ht="18.75" customHeight="1">
      <c r="A42" s="898" t="s">
        <v>422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D42" s="115" t="s">
        <v>259</v>
      </c>
    </row>
    <row r="43" spans="1:30" ht="42" customHeight="1">
      <c r="A43" s="848" t="s">
        <v>48</v>
      </c>
      <c r="B43" s="848"/>
      <c r="C43" s="897" t="s">
        <v>48</v>
      </c>
      <c r="D43" s="897"/>
      <c r="E43" s="897"/>
      <c r="F43" s="848" t="s">
        <v>48</v>
      </c>
      <c r="G43" s="848"/>
      <c r="H43" s="848"/>
      <c r="I43" s="848"/>
      <c r="J43" s="848"/>
      <c r="K43" s="901" t="s">
        <v>416</v>
      </c>
      <c r="L43" s="901"/>
      <c r="M43" s="901"/>
      <c r="N43" s="901"/>
      <c r="O43" s="901"/>
      <c r="P43" s="848" t="s">
        <v>48</v>
      </c>
      <c r="Q43" s="848"/>
      <c r="R43" s="848"/>
      <c r="S43" s="848"/>
      <c r="T43" s="848"/>
      <c r="U43" s="848"/>
      <c r="V43" s="853"/>
      <c r="W43" s="684"/>
      <c r="X43" s="684"/>
      <c r="Y43" s="684"/>
      <c r="Z43" s="854"/>
      <c r="AA43" s="854"/>
      <c r="AB43" s="854"/>
      <c r="AD43" s="116" t="s">
        <v>260</v>
      </c>
    </row>
    <row r="44" spans="1:30" s="96" customFormat="1" ht="42" customHeight="1">
      <c r="A44" s="848" t="s">
        <v>48</v>
      </c>
      <c r="B44" s="848"/>
      <c r="C44" s="897" t="s">
        <v>48</v>
      </c>
      <c r="D44" s="897"/>
      <c r="E44" s="897"/>
      <c r="F44" s="848" t="s">
        <v>48</v>
      </c>
      <c r="G44" s="848"/>
      <c r="H44" s="848"/>
      <c r="I44" s="848"/>
      <c r="J44" s="848"/>
      <c r="K44" s="892" t="s">
        <v>416</v>
      </c>
      <c r="L44" s="892"/>
      <c r="M44" s="892"/>
      <c r="N44" s="892"/>
      <c r="O44" s="892"/>
      <c r="P44" s="848" t="s">
        <v>48</v>
      </c>
      <c r="Q44" s="848"/>
      <c r="R44" s="848"/>
      <c r="S44" s="848"/>
      <c r="T44" s="848"/>
      <c r="U44" s="848"/>
      <c r="V44" s="853"/>
      <c r="W44" s="684"/>
      <c r="X44" s="684"/>
      <c r="Y44" s="684"/>
      <c r="Z44" s="854"/>
      <c r="AA44" s="854"/>
      <c r="AB44" s="854"/>
    </row>
    <row r="45" spans="1:30" ht="18.75" customHeight="1">
      <c r="A45" s="896" t="s">
        <v>423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D45" s="115" t="s">
        <v>259</v>
      </c>
    </row>
    <row r="46" spans="1:30" ht="42" customHeight="1">
      <c r="A46" s="848" t="s">
        <v>48</v>
      </c>
      <c r="B46" s="848"/>
      <c r="C46" s="897" t="s">
        <v>48</v>
      </c>
      <c r="D46" s="897"/>
      <c r="E46" s="897"/>
      <c r="F46" s="848" t="s">
        <v>48</v>
      </c>
      <c r="G46" s="848"/>
      <c r="H46" s="848"/>
      <c r="I46" s="848"/>
      <c r="J46" s="848"/>
      <c r="K46" s="893" t="s">
        <v>418</v>
      </c>
      <c r="L46" s="894"/>
      <c r="M46" s="894"/>
      <c r="N46" s="894"/>
      <c r="O46" s="895"/>
      <c r="P46" s="848" t="s">
        <v>48</v>
      </c>
      <c r="Q46" s="848"/>
      <c r="R46" s="848"/>
      <c r="S46" s="848"/>
      <c r="T46" s="848"/>
      <c r="U46" s="848"/>
      <c r="V46" s="853"/>
      <c r="W46" s="684"/>
      <c r="X46" s="684"/>
      <c r="Y46" s="684"/>
      <c r="Z46" s="854"/>
      <c r="AA46" s="854"/>
      <c r="AB46" s="854"/>
      <c r="AD46" s="116" t="s">
        <v>260</v>
      </c>
    </row>
    <row r="47" spans="1:30" s="96" customFormat="1" ht="42" customHeight="1">
      <c r="A47" s="848" t="s">
        <v>48</v>
      </c>
      <c r="B47" s="848"/>
      <c r="C47" s="897" t="s">
        <v>48</v>
      </c>
      <c r="D47" s="897"/>
      <c r="E47" s="897"/>
      <c r="F47" s="848" t="s">
        <v>48</v>
      </c>
      <c r="G47" s="848"/>
      <c r="H47" s="848"/>
      <c r="I47" s="848"/>
      <c r="J47" s="848"/>
      <c r="K47" s="850" t="s">
        <v>418</v>
      </c>
      <c r="L47" s="851"/>
      <c r="M47" s="851"/>
      <c r="N47" s="851"/>
      <c r="O47" s="852"/>
      <c r="P47" s="848" t="s">
        <v>48</v>
      </c>
      <c r="Q47" s="848"/>
      <c r="R47" s="848"/>
      <c r="S47" s="848"/>
      <c r="T47" s="848"/>
      <c r="U47" s="848"/>
      <c r="V47" s="853"/>
      <c r="W47" s="684"/>
      <c r="X47" s="684"/>
      <c r="Y47" s="684"/>
      <c r="Z47" s="854"/>
      <c r="AA47" s="854"/>
      <c r="AB47" s="854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4"/>
      <c r="AA48" s="854"/>
      <c r="AB48" s="854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4">
        <v>0</v>
      </c>
      <c r="AA49" s="864"/>
      <c r="AB49" s="864"/>
      <c r="AD49" s="116" t="s">
        <v>260</v>
      </c>
    </row>
    <row r="50" spans="1:30" ht="14.25" customHeight="1">
      <c r="A50" s="865" t="s">
        <v>139</v>
      </c>
      <c r="B50" s="918" t="s">
        <v>161</v>
      </c>
      <c r="C50" s="919"/>
      <c r="D50" s="919"/>
      <c r="E50" s="919"/>
      <c r="F50" s="919"/>
      <c r="G50" s="919"/>
      <c r="H50" s="920"/>
      <c r="I50" s="927">
        <v>4</v>
      </c>
      <c r="J50" s="928"/>
      <c r="K50" s="92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3" t="s">
        <v>131</v>
      </c>
      <c r="Z50" s="885" t="str">
        <f>IF(Z49=0,"",W30-Z49)</f>
        <v/>
      </c>
      <c r="AA50" s="886"/>
      <c r="AB50" s="887"/>
    </row>
    <row r="51" spans="1:30" ht="14.25" customHeight="1">
      <c r="A51" s="866"/>
      <c r="B51" s="921"/>
      <c r="C51" s="922"/>
      <c r="D51" s="922"/>
      <c r="E51" s="922"/>
      <c r="F51" s="922"/>
      <c r="G51" s="922"/>
      <c r="H51" s="923"/>
      <c r="I51" s="877"/>
      <c r="J51" s="878"/>
      <c r="K51" s="879"/>
      <c r="L51" s="930" t="s">
        <v>352</v>
      </c>
      <c r="M51" s="931"/>
      <c r="N51" s="931"/>
      <c r="O51" s="179"/>
      <c r="P51" s="950"/>
      <c r="Q51" s="951"/>
      <c r="R51" s="951"/>
      <c r="S51" s="951"/>
      <c r="T51" s="951"/>
      <c r="U51" s="952"/>
      <c r="V51" s="179"/>
      <c r="W51" s="179"/>
      <c r="Y51" s="884"/>
      <c r="Z51" s="888"/>
      <c r="AA51" s="889"/>
      <c r="AB51" s="890"/>
    </row>
    <row r="52" spans="1:30" ht="26.25" customHeight="1">
      <c r="A52" s="867"/>
      <c r="B52" s="924"/>
      <c r="C52" s="925"/>
      <c r="D52" s="925"/>
      <c r="E52" s="925"/>
      <c r="F52" s="925"/>
      <c r="G52" s="925"/>
      <c r="H52" s="926"/>
      <c r="I52" s="880"/>
      <c r="J52" s="881"/>
      <c r="K52" s="882"/>
      <c r="L52" s="236"/>
      <c r="M52" s="237"/>
      <c r="N52" s="891" t="s">
        <v>27</v>
      </c>
      <c r="O52" s="891"/>
      <c r="P52" s="891"/>
      <c r="Q52" s="891"/>
      <c r="R52" s="891"/>
      <c r="S52" s="891"/>
      <c r="T52" s="891"/>
      <c r="U52" s="891"/>
      <c r="V52" s="891"/>
      <c r="W52" s="891"/>
      <c r="X52" s="24"/>
      <c r="Y52" s="107" t="s">
        <v>6</v>
      </c>
      <c r="Z52" s="864" t="str">
        <f>IF(Z49=0,"",Z50*I50)</f>
        <v/>
      </c>
      <c r="AA52" s="864"/>
      <c r="AB52" s="864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9">
        <v>100000</v>
      </c>
      <c r="X55" s="940"/>
      <c r="Y55" s="940"/>
      <c r="Z55" s="941"/>
      <c r="AA55" s="106" t="s">
        <v>8</v>
      </c>
      <c r="AB55" s="907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2"/>
      <c r="X56" s="943"/>
      <c r="Y56" s="943"/>
      <c r="Z56" s="944"/>
      <c r="AB56" s="90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5" t="s">
        <v>124</v>
      </c>
      <c r="B61" s="915"/>
      <c r="C61" s="915" t="s">
        <v>125</v>
      </c>
      <c r="D61" s="915"/>
      <c r="E61" s="915"/>
      <c r="F61" s="915" t="s">
        <v>126</v>
      </c>
      <c r="G61" s="915"/>
      <c r="H61" s="915"/>
      <c r="I61" s="915"/>
      <c r="J61" s="915"/>
      <c r="K61" s="915" t="s">
        <v>127</v>
      </c>
      <c r="L61" s="916"/>
      <c r="M61" s="916"/>
      <c r="N61" s="916"/>
      <c r="O61" s="916"/>
      <c r="P61" s="915" t="s">
        <v>162</v>
      </c>
      <c r="Q61" s="916"/>
      <c r="R61" s="916"/>
      <c r="S61" s="916"/>
      <c r="T61" s="916"/>
      <c r="U61" s="916"/>
      <c r="V61" s="917" t="s">
        <v>128</v>
      </c>
      <c r="W61" s="917"/>
      <c r="X61" s="917"/>
      <c r="Y61" s="917"/>
      <c r="Z61" s="915" t="s">
        <v>129</v>
      </c>
      <c r="AA61" s="915"/>
      <c r="AB61" s="915"/>
    </row>
    <row r="62" spans="1:30" ht="18.75" customHeight="1">
      <c r="A62" s="896" t="s">
        <v>273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</row>
    <row r="63" spans="1:30" ht="42" customHeight="1">
      <c r="A63" s="848"/>
      <c r="B63" s="848"/>
      <c r="C63" s="897"/>
      <c r="D63" s="897"/>
      <c r="E63" s="897"/>
      <c r="F63" s="848"/>
      <c r="G63" s="848"/>
      <c r="H63" s="848"/>
      <c r="I63" s="848"/>
      <c r="J63" s="848"/>
      <c r="K63" s="906" t="s">
        <v>271</v>
      </c>
      <c r="L63" s="906"/>
      <c r="M63" s="906"/>
      <c r="N63" s="906"/>
      <c r="O63" s="906"/>
      <c r="P63" s="848"/>
      <c r="Q63" s="848"/>
      <c r="R63" s="848"/>
      <c r="S63" s="848"/>
      <c r="T63" s="848"/>
      <c r="U63" s="848"/>
      <c r="V63" s="853"/>
      <c r="W63" s="684"/>
      <c r="X63" s="684"/>
      <c r="Y63" s="684"/>
      <c r="Z63" s="854">
        <v>0</v>
      </c>
      <c r="AA63" s="854"/>
      <c r="AB63" s="854"/>
    </row>
    <row r="64" spans="1:30" s="96" customFormat="1" ht="41.25" customHeight="1">
      <c r="A64" s="848"/>
      <c r="B64" s="848"/>
      <c r="C64" s="897"/>
      <c r="D64" s="897"/>
      <c r="E64" s="897"/>
      <c r="F64" s="848"/>
      <c r="G64" s="848"/>
      <c r="H64" s="848"/>
      <c r="I64" s="848"/>
      <c r="J64" s="848"/>
      <c r="K64" s="902" t="s">
        <v>271</v>
      </c>
      <c r="L64" s="902"/>
      <c r="M64" s="902"/>
      <c r="N64" s="902"/>
      <c r="O64" s="902"/>
      <c r="P64" s="848"/>
      <c r="Q64" s="848"/>
      <c r="R64" s="848"/>
      <c r="S64" s="848"/>
      <c r="T64" s="848"/>
      <c r="U64" s="848"/>
      <c r="V64" s="853"/>
      <c r="W64" s="684"/>
      <c r="X64" s="684"/>
      <c r="Y64" s="684"/>
      <c r="Z64" s="854">
        <v>0</v>
      </c>
      <c r="AA64" s="854"/>
      <c r="AB64" s="854"/>
    </row>
    <row r="65" spans="1:30" ht="18.75" customHeight="1">
      <c r="A65" s="903" t="s">
        <v>424</v>
      </c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5"/>
      <c r="AD65" s="115" t="s">
        <v>259</v>
      </c>
    </row>
    <row r="66" spans="1:30" ht="42" customHeight="1">
      <c r="A66" s="848"/>
      <c r="B66" s="848"/>
      <c r="C66" s="897"/>
      <c r="D66" s="897"/>
      <c r="E66" s="897"/>
      <c r="F66" s="848"/>
      <c r="G66" s="848"/>
      <c r="H66" s="848"/>
      <c r="I66" s="848"/>
      <c r="J66" s="848"/>
      <c r="K66" s="901" t="s">
        <v>413</v>
      </c>
      <c r="L66" s="901"/>
      <c r="M66" s="901"/>
      <c r="N66" s="901"/>
      <c r="O66" s="901"/>
      <c r="P66" s="848"/>
      <c r="Q66" s="848"/>
      <c r="R66" s="848"/>
      <c r="S66" s="848"/>
      <c r="T66" s="848"/>
      <c r="U66" s="848"/>
      <c r="V66" s="853"/>
      <c r="W66" s="684"/>
      <c r="X66" s="684"/>
      <c r="Y66" s="684"/>
      <c r="Z66" s="854">
        <v>0</v>
      </c>
      <c r="AA66" s="854"/>
      <c r="AB66" s="854"/>
      <c r="AD66" s="116" t="s">
        <v>260</v>
      </c>
    </row>
    <row r="67" spans="1:30" s="96" customFormat="1" ht="42" customHeight="1">
      <c r="A67" s="848"/>
      <c r="B67" s="848"/>
      <c r="C67" s="897"/>
      <c r="D67" s="897"/>
      <c r="E67" s="897"/>
      <c r="F67" s="848"/>
      <c r="G67" s="848"/>
      <c r="H67" s="848"/>
      <c r="I67" s="848"/>
      <c r="J67" s="848"/>
      <c r="K67" s="892" t="s">
        <v>413</v>
      </c>
      <c r="L67" s="892"/>
      <c r="M67" s="892"/>
      <c r="N67" s="892"/>
      <c r="O67" s="892"/>
      <c r="P67" s="848"/>
      <c r="Q67" s="848"/>
      <c r="R67" s="848"/>
      <c r="S67" s="848"/>
      <c r="T67" s="848"/>
      <c r="U67" s="848"/>
      <c r="V67" s="853"/>
      <c r="W67" s="684"/>
      <c r="X67" s="684"/>
      <c r="Y67" s="684"/>
      <c r="Z67" s="854">
        <v>0</v>
      </c>
      <c r="AA67" s="854"/>
      <c r="AB67" s="854"/>
    </row>
    <row r="68" spans="1:30" ht="18" customHeight="1">
      <c r="A68" s="898" t="s">
        <v>425</v>
      </c>
      <c r="B68" s="899"/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900"/>
      <c r="AD68" s="115" t="s">
        <v>259</v>
      </c>
    </row>
    <row r="69" spans="1:30" ht="42" customHeight="1">
      <c r="A69" s="848" t="s">
        <v>48</v>
      </c>
      <c r="B69" s="848"/>
      <c r="C69" s="849" t="s">
        <v>48</v>
      </c>
      <c r="D69" s="849"/>
      <c r="E69" s="849"/>
      <c r="F69" s="848" t="s">
        <v>48</v>
      </c>
      <c r="G69" s="848"/>
      <c r="H69" s="848"/>
      <c r="I69" s="848"/>
      <c r="J69" s="848"/>
      <c r="K69" s="901" t="s">
        <v>415</v>
      </c>
      <c r="L69" s="901"/>
      <c r="M69" s="901"/>
      <c r="N69" s="901"/>
      <c r="O69" s="901"/>
      <c r="P69" s="848" t="s">
        <v>48</v>
      </c>
      <c r="Q69" s="848"/>
      <c r="R69" s="848"/>
      <c r="S69" s="848"/>
      <c r="T69" s="848"/>
      <c r="U69" s="848"/>
      <c r="V69" s="853"/>
      <c r="W69" s="684"/>
      <c r="X69" s="684"/>
      <c r="Y69" s="684"/>
      <c r="Z69" s="854">
        <v>0</v>
      </c>
      <c r="AA69" s="854"/>
      <c r="AB69" s="854"/>
      <c r="AD69" s="116" t="s">
        <v>260</v>
      </c>
    </row>
    <row r="70" spans="1:30" s="96" customFormat="1" ht="42" customHeight="1">
      <c r="A70" s="848" t="s">
        <v>48</v>
      </c>
      <c r="B70" s="848"/>
      <c r="C70" s="849" t="s">
        <v>48</v>
      </c>
      <c r="D70" s="849"/>
      <c r="E70" s="849"/>
      <c r="F70" s="848" t="s">
        <v>48</v>
      </c>
      <c r="G70" s="848"/>
      <c r="H70" s="848"/>
      <c r="I70" s="848"/>
      <c r="J70" s="848"/>
      <c r="K70" s="892" t="s">
        <v>415</v>
      </c>
      <c r="L70" s="892"/>
      <c r="M70" s="892"/>
      <c r="N70" s="892"/>
      <c r="O70" s="892"/>
      <c r="P70" s="848" t="s">
        <v>48</v>
      </c>
      <c r="Q70" s="848"/>
      <c r="R70" s="848"/>
      <c r="S70" s="848"/>
      <c r="T70" s="848"/>
      <c r="U70" s="848"/>
      <c r="V70" s="853"/>
      <c r="W70" s="684"/>
      <c r="X70" s="684"/>
      <c r="Y70" s="684"/>
      <c r="Z70" s="854">
        <v>0</v>
      </c>
      <c r="AA70" s="854"/>
      <c r="AB70" s="854"/>
    </row>
    <row r="71" spans="1:30" ht="18" customHeight="1">
      <c r="A71" s="896" t="s">
        <v>426</v>
      </c>
      <c r="B71" s="896"/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D71" s="115" t="s">
        <v>259</v>
      </c>
    </row>
    <row r="72" spans="1:30" ht="42.75" customHeight="1">
      <c r="A72" s="848" t="s">
        <v>48</v>
      </c>
      <c r="B72" s="848"/>
      <c r="C72" s="849" t="s">
        <v>48</v>
      </c>
      <c r="D72" s="849"/>
      <c r="E72" s="849"/>
      <c r="F72" s="848" t="s">
        <v>48</v>
      </c>
      <c r="G72" s="848"/>
      <c r="H72" s="848"/>
      <c r="I72" s="848"/>
      <c r="J72" s="848"/>
      <c r="K72" s="893" t="s">
        <v>427</v>
      </c>
      <c r="L72" s="894"/>
      <c r="M72" s="894"/>
      <c r="N72" s="894"/>
      <c r="O72" s="895"/>
      <c r="P72" s="848" t="s">
        <v>48</v>
      </c>
      <c r="Q72" s="848"/>
      <c r="R72" s="848"/>
      <c r="S72" s="848"/>
      <c r="T72" s="848"/>
      <c r="U72" s="848"/>
      <c r="V72" s="853"/>
      <c r="W72" s="684"/>
      <c r="X72" s="684"/>
      <c r="Y72" s="684"/>
      <c r="Z72" s="854">
        <v>0</v>
      </c>
      <c r="AA72" s="854"/>
      <c r="AB72" s="854"/>
      <c r="AD72" s="116" t="s">
        <v>260</v>
      </c>
    </row>
    <row r="73" spans="1:30" s="96" customFormat="1" ht="42.75" customHeight="1">
      <c r="A73" s="848" t="s">
        <v>48</v>
      </c>
      <c r="B73" s="848"/>
      <c r="C73" s="849" t="s">
        <v>48</v>
      </c>
      <c r="D73" s="849"/>
      <c r="E73" s="849"/>
      <c r="F73" s="848" t="s">
        <v>48</v>
      </c>
      <c r="G73" s="848"/>
      <c r="H73" s="848"/>
      <c r="I73" s="848"/>
      <c r="J73" s="848"/>
      <c r="K73" s="850" t="s">
        <v>427</v>
      </c>
      <c r="L73" s="851"/>
      <c r="M73" s="851"/>
      <c r="N73" s="851"/>
      <c r="O73" s="852"/>
      <c r="P73" s="848" t="s">
        <v>48</v>
      </c>
      <c r="Q73" s="848"/>
      <c r="R73" s="848"/>
      <c r="S73" s="848"/>
      <c r="T73" s="848"/>
      <c r="U73" s="848"/>
      <c r="V73" s="853"/>
      <c r="W73" s="684"/>
      <c r="X73" s="684"/>
      <c r="Y73" s="684"/>
      <c r="Z73" s="854">
        <v>0</v>
      </c>
      <c r="AA73" s="854"/>
      <c r="AB73" s="854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4">
        <v>0</v>
      </c>
      <c r="AA74" s="854"/>
      <c r="AB74" s="854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4">
        <f ca="1">SUM(Z63:OFFSET(Razem_BIVA9_133,-1,25))</f>
        <v>0</v>
      </c>
      <c r="AA75" s="864"/>
      <c r="AB75" s="864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927" t="str">
        <f ca="1">IF(Z75&gt;0,"Wpisz wartość kursu EUR do PLN","nd")</f>
        <v>nd</v>
      </c>
      <c r="J76" s="928"/>
      <c r="K76" s="92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3" t="s">
        <v>131</v>
      </c>
      <c r="Z76" s="885" t="str">
        <f ca="1">IF(Z75=0,"",W55-Z75)</f>
        <v/>
      </c>
      <c r="AA76" s="886"/>
      <c r="AB76" s="887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77"/>
      <c r="J77" s="878"/>
      <c r="K77" s="879"/>
      <c r="L77" s="930" t="s">
        <v>352</v>
      </c>
      <c r="M77" s="931"/>
      <c r="N77" s="931"/>
      <c r="O77" s="179"/>
      <c r="P77" s="950"/>
      <c r="Q77" s="951"/>
      <c r="R77" s="951"/>
      <c r="S77" s="951"/>
      <c r="T77" s="951"/>
      <c r="U77" s="952"/>
      <c r="V77" s="179"/>
      <c r="W77" s="179"/>
      <c r="Y77" s="884"/>
      <c r="Z77" s="888"/>
      <c r="AA77" s="889"/>
      <c r="AB77" s="890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0"/>
      <c r="J78" s="881"/>
      <c r="K78" s="882"/>
      <c r="L78" s="236"/>
      <c r="M78" s="237"/>
      <c r="N78" s="891" t="s">
        <v>27</v>
      </c>
      <c r="O78" s="891"/>
      <c r="P78" s="891"/>
      <c r="Q78" s="891"/>
      <c r="R78" s="891"/>
      <c r="S78" s="891"/>
      <c r="T78" s="891"/>
      <c r="U78" s="891"/>
      <c r="V78" s="891"/>
      <c r="W78" s="891"/>
      <c r="X78" s="24"/>
      <c r="Y78" s="107" t="s">
        <v>6</v>
      </c>
      <c r="Z78" s="864" t="str">
        <f ca="1">IF(Z75=0,"",Z76*I76)</f>
        <v/>
      </c>
      <c r="AA78" s="864"/>
      <c r="AB78" s="864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9">
        <v>30000</v>
      </c>
      <c r="X81" s="940"/>
      <c r="Y81" s="940"/>
      <c r="Z81" s="941"/>
      <c r="AA81" s="106" t="s">
        <v>8</v>
      </c>
      <c r="AB81" s="907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2"/>
      <c r="X82" s="943"/>
      <c r="Y82" s="943"/>
      <c r="Z82" s="944"/>
      <c r="AA82" s="16"/>
      <c r="AB82" s="908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5" t="s">
        <v>124</v>
      </c>
      <c r="B86" s="915"/>
      <c r="C86" s="915" t="s">
        <v>125</v>
      </c>
      <c r="D86" s="915"/>
      <c r="E86" s="915"/>
      <c r="F86" s="915" t="s">
        <v>126</v>
      </c>
      <c r="G86" s="915"/>
      <c r="H86" s="915"/>
      <c r="I86" s="915"/>
      <c r="J86" s="915"/>
      <c r="K86" s="915" t="s">
        <v>127</v>
      </c>
      <c r="L86" s="916"/>
      <c r="M86" s="916"/>
      <c r="N86" s="916"/>
      <c r="O86" s="916"/>
      <c r="P86" s="915" t="s">
        <v>163</v>
      </c>
      <c r="Q86" s="916"/>
      <c r="R86" s="916"/>
      <c r="S86" s="916"/>
      <c r="T86" s="916"/>
      <c r="U86" s="916"/>
      <c r="V86" s="917" t="s">
        <v>128</v>
      </c>
      <c r="W86" s="917"/>
      <c r="X86" s="917"/>
      <c r="Y86" s="917"/>
      <c r="Z86" s="915" t="s">
        <v>129</v>
      </c>
      <c r="AA86" s="915"/>
      <c r="AB86" s="915"/>
    </row>
    <row r="87" spans="1:30" ht="18" customHeight="1">
      <c r="A87" s="896" t="s">
        <v>274</v>
      </c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</row>
    <row r="88" spans="1:30" ht="42" customHeight="1">
      <c r="A88" s="848" t="s">
        <v>48</v>
      </c>
      <c r="B88" s="848"/>
      <c r="C88" s="897" t="s">
        <v>48</v>
      </c>
      <c r="D88" s="897"/>
      <c r="E88" s="897"/>
      <c r="F88" s="848" t="s">
        <v>48</v>
      </c>
      <c r="G88" s="848"/>
      <c r="H88" s="848"/>
      <c r="I88" s="848"/>
      <c r="J88" s="848"/>
      <c r="K88" s="906" t="s">
        <v>271</v>
      </c>
      <c r="L88" s="906"/>
      <c r="M88" s="906"/>
      <c r="N88" s="906"/>
      <c r="O88" s="906"/>
      <c r="P88" s="848" t="s">
        <v>48</v>
      </c>
      <c r="Q88" s="848"/>
      <c r="R88" s="848"/>
      <c r="S88" s="848"/>
      <c r="T88" s="848"/>
      <c r="U88" s="848"/>
      <c r="V88" s="853"/>
      <c r="W88" s="684"/>
      <c r="X88" s="684"/>
      <c r="Y88" s="684"/>
      <c r="Z88" s="854"/>
      <c r="AA88" s="854"/>
      <c r="AB88" s="854"/>
    </row>
    <row r="89" spans="1:30" s="96" customFormat="1" ht="42" customHeight="1">
      <c r="A89" s="848"/>
      <c r="B89" s="848"/>
      <c r="C89" s="897"/>
      <c r="D89" s="897"/>
      <c r="E89" s="897"/>
      <c r="F89" s="848"/>
      <c r="G89" s="848"/>
      <c r="H89" s="848"/>
      <c r="I89" s="848"/>
      <c r="J89" s="848"/>
      <c r="K89" s="902" t="s">
        <v>271</v>
      </c>
      <c r="L89" s="902"/>
      <c r="M89" s="902"/>
      <c r="N89" s="902"/>
      <c r="O89" s="902"/>
      <c r="P89" s="848"/>
      <c r="Q89" s="848"/>
      <c r="R89" s="848"/>
      <c r="S89" s="848"/>
      <c r="T89" s="848"/>
      <c r="U89" s="848"/>
      <c r="V89" s="853"/>
      <c r="W89" s="684"/>
      <c r="X89" s="684"/>
      <c r="Y89" s="684"/>
      <c r="Z89" s="854"/>
      <c r="AA89" s="854"/>
      <c r="AB89" s="854"/>
    </row>
    <row r="90" spans="1:30" ht="21" customHeight="1">
      <c r="A90" s="903" t="s">
        <v>428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5"/>
      <c r="AD90" s="115" t="s">
        <v>259</v>
      </c>
    </row>
    <row r="91" spans="1:30" ht="42" customHeight="1">
      <c r="A91" s="848"/>
      <c r="B91" s="848"/>
      <c r="C91" s="897"/>
      <c r="D91" s="897"/>
      <c r="E91" s="897"/>
      <c r="F91" s="848"/>
      <c r="G91" s="848"/>
      <c r="H91" s="848"/>
      <c r="I91" s="848"/>
      <c r="J91" s="848"/>
      <c r="K91" s="933" t="s">
        <v>525</v>
      </c>
      <c r="L91" s="933"/>
      <c r="M91" s="933"/>
      <c r="N91" s="933"/>
      <c r="O91" s="933"/>
      <c r="P91" s="848"/>
      <c r="Q91" s="848"/>
      <c r="R91" s="848"/>
      <c r="S91" s="848"/>
      <c r="T91" s="848"/>
      <c r="U91" s="848"/>
      <c r="V91" s="853"/>
      <c r="W91" s="684"/>
      <c r="X91" s="684"/>
      <c r="Y91" s="684"/>
      <c r="Z91" s="854"/>
      <c r="AA91" s="854"/>
      <c r="AB91" s="854"/>
      <c r="AD91" s="116" t="s">
        <v>260</v>
      </c>
    </row>
    <row r="92" spans="1:30" s="96" customFormat="1" ht="42" customHeight="1">
      <c r="A92" s="848"/>
      <c r="B92" s="848"/>
      <c r="C92" s="897"/>
      <c r="D92" s="897"/>
      <c r="E92" s="897"/>
      <c r="F92" s="848"/>
      <c r="G92" s="848"/>
      <c r="H92" s="848"/>
      <c r="I92" s="848"/>
      <c r="J92" s="848"/>
      <c r="K92" s="932" t="s">
        <v>525</v>
      </c>
      <c r="L92" s="932"/>
      <c r="M92" s="932"/>
      <c r="N92" s="932"/>
      <c r="O92" s="932"/>
      <c r="P92" s="848"/>
      <c r="Q92" s="848"/>
      <c r="R92" s="848"/>
      <c r="S92" s="848"/>
      <c r="T92" s="848"/>
      <c r="U92" s="848"/>
      <c r="V92" s="853"/>
      <c r="W92" s="684"/>
      <c r="X92" s="684"/>
      <c r="Y92" s="684"/>
      <c r="Z92" s="854"/>
      <c r="AA92" s="854"/>
      <c r="AB92" s="854"/>
    </row>
    <row r="93" spans="1:30" ht="18" customHeight="1">
      <c r="A93" s="898" t="s">
        <v>429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900"/>
      <c r="AD93" s="115" t="s">
        <v>259</v>
      </c>
    </row>
    <row r="94" spans="1:30" ht="42" customHeight="1">
      <c r="A94" s="848" t="s">
        <v>48</v>
      </c>
      <c r="B94" s="848"/>
      <c r="C94" s="897" t="s">
        <v>48</v>
      </c>
      <c r="D94" s="897"/>
      <c r="E94" s="897"/>
      <c r="F94" s="848" t="s">
        <v>48</v>
      </c>
      <c r="G94" s="848"/>
      <c r="H94" s="848"/>
      <c r="I94" s="848"/>
      <c r="J94" s="848"/>
      <c r="K94" s="901" t="s">
        <v>416</v>
      </c>
      <c r="L94" s="901"/>
      <c r="M94" s="901"/>
      <c r="N94" s="901"/>
      <c r="O94" s="901"/>
      <c r="P94" s="848" t="s">
        <v>48</v>
      </c>
      <c r="Q94" s="848"/>
      <c r="R94" s="848"/>
      <c r="S94" s="848"/>
      <c r="T94" s="848"/>
      <c r="U94" s="848"/>
      <c r="V94" s="853"/>
      <c r="W94" s="684"/>
      <c r="X94" s="684"/>
      <c r="Y94" s="684"/>
      <c r="Z94" s="854"/>
      <c r="AA94" s="854"/>
      <c r="AB94" s="854"/>
      <c r="AD94" s="116" t="s">
        <v>260</v>
      </c>
    </row>
    <row r="95" spans="1:30" s="96" customFormat="1" ht="42" customHeight="1">
      <c r="A95" s="848" t="s">
        <v>48</v>
      </c>
      <c r="B95" s="848"/>
      <c r="C95" s="897" t="s">
        <v>48</v>
      </c>
      <c r="D95" s="897"/>
      <c r="E95" s="897"/>
      <c r="F95" s="848" t="s">
        <v>48</v>
      </c>
      <c r="G95" s="848"/>
      <c r="H95" s="848"/>
      <c r="I95" s="848"/>
      <c r="J95" s="848"/>
      <c r="K95" s="892" t="s">
        <v>416</v>
      </c>
      <c r="L95" s="892"/>
      <c r="M95" s="892"/>
      <c r="N95" s="892"/>
      <c r="O95" s="892"/>
      <c r="P95" s="848" t="s">
        <v>48</v>
      </c>
      <c r="Q95" s="848"/>
      <c r="R95" s="848"/>
      <c r="S95" s="848"/>
      <c r="T95" s="848"/>
      <c r="U95" s="848"/>
      <c r="V95" s="853"/>
      <c r="W95" s="684"/>
      <c r="X95" s="684"/>
      <c r="Y95" s="684"/>
      <c r="Z95" s="854"/>
      <c r="AA95" s="854"/>
      <c r="AB95" s="854"/>
    </row>
    <row r="96" spans="1:30" ht="18" customHeight="1">
      <c r="A96" s="896" t="s">
        <v>430</v>
      </c>
      <c r="B96" s="896"/>
      <c r="C96" s="896"/>
      <c r="D96" s="896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6"/>
      <c r="Q96" s="896"/>
      <c r="R96" s="896"/>
      <c r="S96" s="896"/>
      <c r="T96" s="896"/>
      <c r="U96" s="896"/>
      <c r="V96" s="896"/>
      <c r="W96" s="896"/>
      <c r="X96" s="896"/>
      <c r="Y96" s="896"/>
      <c r="Z96" s="896"/>
      <c r="AA96" s="896"/>
      <c r="AB96" s="896"/>
      <c r="AD96" s="115" t="s">
        <v>259</v>
      </c>
    </row>
    <row r="97" spans="1:31" ht="42" customHeight="1">
      <c r="A97" s="848" t="s">
        <v>48</v>
      </c>
      <c r="B97" s="848"/>
      <c r="C97" s="897" t="s">
        <v>48</v>
      </c>
      <c r="D97" s="897"/>
      <c r="E97" s="897"/>
      <c r="F97" s="848" t="s">
        <v>48</v>
      </c>
      <c r="G97" s="848"/>
      <c r="H97" s="848"/>
      <c r="I97" s="848"/>
      <c r="J97" s="848"/>
      <c r="K97" s="893" t="s">
        <v>418</v>
      </c>
      <c r="L97" s="894"/>
      <c r="M97" s="894"/>
      <c r="N97" s="894"/>
      <c r="O97" s="895"/>
      <c r="P97" s="848" t="s">
        <v>48</v>
      </c>
      <c r="Q97" s="848"/>
      <c r="R97" s="848"/>
      <c r="S97" s="848"/>
      <c r="T97" s="848"/>
      <c r="U97" s="848"/>
      <c r="V97" s="853"/>
      <c r="W97" s="684"/>
      <c r="X97" s="684"/>
      <c r="Y97" s="684"/>
      <c r="Z97" s="854"/>
      <c r="AA97" s="854"/>
      <c r="AB97" s="854"/>
      <c r="AD97" s="116" t="s">
        <v>260</v>
      </c>
    </row>
    <row r="98" spans="1:31" s="96" customFormat="1" ht="42" customHeight="1">
      <c r="A98" s="848" t="s">
        <v>48</v>
      </c>
      <c r="B98" s="848"/>
      <c r="C98" s="897" t="s">
        <v>48</v>
      </c>
      <c r="D98" s="897"/>
      <c r="E98" s="897"/>
      <c r="F98" s="848" t="s">
        <v>48</v>
      </c>
      <c r="G98" s="848"/>
      <c r="H98" s="848"/>
      <c r="I98" s="848"/>
      <c r="J98" s="848"/>
      <c r="K98" s="850" t="s">
        <v>418</v>
      </c>
      <c r="L98" s="851"/>
      <c r="M98" s="851"/>
      <c r="N98" s="851"/>
      <c r="O98" s="852"/>
      <c r="P98" s="848" t="s">
        <v>48</v>
      </c>
      <c r="Q98" s="848"/>
      <c r="R98" s="848"/>
      <c r="S98" s="848"/>
      <c r="T98" s="848"/>
      <c r="U98" s="848"/>
      <c r="V98" s="853"/>
      <c r="W98" s="684"/>
      <c r="X98" s="684"/>
      <c r="Y98" s="684"/>
      <c r="Z98" s="854"/>
      <c r="AA98" s="854"/>
      <c r="AB98" s="854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4"/>
      <c r="AA99" s="854"/>
      <c r="AB99" s="854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4">
        <f ca="1">SUM(Z88:OFFSET(Razem_BIVA9_143,-1,25))</f>
        <v>0</v>
      </c>
      <c r="AA100" s="864"/>
      <c r="AB100" s="864"/>
      <c r="AD100" s="116" t="s">
        <v>260</v>
      </c>
    </row>
    <row r="101" spans="1:31" ht="14.25" customHeight="1">
      <c r="A101" s="865" t="s">
        <v>221</v>
      </c>
      <c r="B101" s="918" t="s">
        <v>161</v>
      </c>
      <c r="C101" s="919"/>
      <c r="D101" s="919"/>
      <c r="E101" s="919"/>
      <c r="F101" s="919"/>
      <c r="G101" s="919"/>
      <c r="H101" s="920"/>
      <c r="I101" s="927" t="str">
        <f ca="1">IF(Z100&gt;0,"Wpisz wartość kursu EUR do PLN","nd")</f>
        <v>nd</v>
      </c>
      <c r="J101" s="928"/>
      <c r="K101" s="92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3" t="s">
        <v>131</v>
      </c>
      <c r="Z101" s="885" t="str">
        <f ca="1">IF(Z100=0,"",W81-Z100)</f>
        <v/>
      </c>
      <c r="AA101" s="886"/>
      <c r="AB101" s="887"/>
    </row>
    <row r="102" spans="1:31" ht="14.25" customHeight="1">
      <c r="A102" s="866"/>
      <c r="B102" s="921"/>
      <c r="C102" s="922"/>
      <c r="D102" s="922"/>
      <c r="E102" s="922"/>
      <c r="F102" s="922"/>
      <c r="G102" s="922"/>
      <c r="H102" s="923"/>
      <c r="I102" s="877"/>
      <c r="J102" s="878"/>
      <c r="K102" s="879"/>
      <c r="L102" s="930" t="s">
        <v>352</v>
      </c>
      <c r="M102" s="931"/>
      <c r="N102" s="931"/>
      <c r="O102" s="179"/>
      <c r="P102" s="950"/>
      <c r="Q102" s="951"/>
      <c r="R102" s="951"/>
      <c r="S102" s="951"/>
      <c r="T102" s="951"/>
      <c r="U102" s="952"/>
      <c r="V102" s="179"/>
      <c r="W102" s="179"/>
      <c r="Y102" s="884"/>
      <c r="Z102" s="888"/>
      <c r="AA102" s="889"/>
      <c r="AB102" s="890"/>
    </row>
    <row r="103" spans="1:31" ht="25.5" customHeight="1">
      <c r="A103" s="867"/>
      <c r="B103" s="924"/>
      <c r="C103" s="925"/>
      <c r="D103" s="925"/>
      <c r="E103" s="925"/>
      <c r="F103" s="925"/>
      <c r="G103" s="925"/>
      <c r="H103" s="926"/>
      <c r="I103" s="880"/>
      <c r="J103" s="881"/>
      <c r="K103" s="882"/>
      <c r="L103" s="236"/>
      <c r="M103" s="237"/>
      <c r="N103" s="891" t="s">
        <v>27</v>
      </c>
      <c r="O103" s="891"/>
      <c r="P103" s="891"/>
      <c r="Q103" s="891"/>
      <c r="R103" s="891"/>
      <c r="S103" s="891"/>
      <c r="T103" s="891"/>
      <c r="U103" s="891"/>
      <c r="V103" s="891"/>
      <c r="W103" s="891"/>
      <c r="X103" s="24"/>
      <c r="Y103" s="107" t="s">
        <v>6</v>
      </c>
      <c r="Z103" s="864" t="str">
        <f ca="1">IF(Z100=0,"",Z101*I101)</f>
        <v/>
      </c>
      <c r="AA103" s="864"/>
      <c r="AB103" s="864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9">
        <v>20000</v>
      </c>
      <c r="X106" s="910"/>
      <c r="Y106" s="910"/>
      <c r="Z106" s="911"/>
      <c r="AA106" s="106" t="s">
        <v>8</v>
      </c>
      <c r="AB106" s="907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2"/>
      <c r="X107" s="913"/>
      <c r="Y107" s="913"/>
      <c r="Z107" s="914"/>
      <c r="AB107" s="90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5" t="s">
        <v>124</v>
      </c>
      <c r="B112" s="915"/>
      <c r="C112" s="915" t="s">
        <v>125</v>
      </c>
      <c r="D112" s="915"/>
      <c r="E112" s="915"/>
      <c r="F112" s="915" t="s">
        <v>126</v>
      </c>
      <c r="G112" s="915"/>
      <c r="H112" s="915"/>
      <c r="I112" s="915"/>
      <c r="J112" s="915"/>
      <c r="K112" s="915" t="s">
        <v>127</v>
      </c>
      <c r="L112" s="916"/>
      <c r="M112" s="916"/>
      <c r="N112" s="916"/>
      <c r="O112" s="916"/>
      <c r="P112" s="915" t="s">
        <v>162</v>
      </c>
      <c r="Q112" s="916"/>
      <c r="R112" s="916"/>
      <c r="S112" s="916"/>
      <c r="T112" s="916"/>
      <c r="U112" s="916"/>
      <c r="V112" s="917" t="s">
        <v>128</v>
      </c>
      <c r="W112" s="917"/>
      <c r="X112" s="917"/>
      <c r="Y112" s="917"/>
      <c r="Z112" s="915" t="s">
        <v>129</v>
      </c>
      <c r="AA112" s="915"/>
      <c r="AB112" s="915"/>
      <c r="AE112" s="130">
        <v>25000</v>
      </c>
    </row>
    <row r="113" spans="1:31" ht="18.75" customHeight="1">
      <c r="A113" s="896" t="s">
        <v>275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896"/>
      <c r="Y113" s="896"/>
      <c r="Z113" s="896"/>
      <c r="AA113" s="896"/>
      <c r="AB113" s="896"/>
      <c r="AE113" s="130">
        <v>20000</v>
      </c>
    </row>
    <row r="114" spans="1:31" ht="42" customHeight="1">
      <c r="A114" s="848"/>
      <c r="B114" s="848"/>
      <c r="C114" s="897"/>
      <c r="D114" s="897"/>
      <c r="E114" s="897"/>
      <c r="F114" s="848"/>
      <c r="G114" s="848"/>
      <c r="H114" s="848"/>
      <c r="I114" s="848"/>
      <c r="J114" s="848"/>
      <c r="K114" s="906" t="s">
        <v>271</v>
      </c>
      <c r="L114" s="906"/>
      <c r="M114" s="906"/>
      <c r="N114" s="906"/>
      <c r="O114" s="906"/>
      <c r="P114" s="848"/>
      <c r="Q114" s="848"/>
      <c r="R114" s="848"/>
      <c r="S114" s="848"/>
      <c r="T114" s="848"/>
      <c r="U114" s="848"/>
      <c r="V114" s="853"/>
      <c r="W114" s="684"/>
      <c r="X114" s="684"/>
      <c r="Y114" s="684"/>
      <c r="Z114" s="854"/>
      <c r="AA114" s="854"/>
      <c r="AB114" s="854"/>
      <c r="AE114" s="129"/>
    </row>
    <row r="115" spans="1:31" s="96" customFormat="1" ht="42" customHeight="1">
      <c r="A115" s="848"/>
      <c r="B115" s="848"/>
      <c r="C115" s="897"/>
      <c r="D115" s="897"/>
      <c r="E115" s="897"/>
      <c r="F115" s="848"/>
      <c r="G115" s="848"/>
      <c r="H115" s="848"/>
      <c r="I115" s="848"/>
      <c r="J115" s="848"/>
      <c r="K115" s="902" t="s">
        <v>271</v>
      </c>
      <c r="L115" s="902"/>
      <c r="M115" s="902"/>
      <c r="N115" s="902"/>
      <c r="O115" s="902"/>
      <c r="P115" s="848"/>
      <c r="Q115" s="848"/>
      <c r="R115" s="848"/>
      <c r="S115" s="848"/>
      <c r="T115" s="848"/>
      <c r="U115" s="848"/>
      <c r="V115" s="853"/>
      <c r="W115" s="684"/>
      <c r="X115" s="684"/>
      <c r="Y115" s="684"/>
      <c r="Z115" s="854"/>
      <c r="AA115" s="854"/>
      <c r="AB115" s="854"/>
    </row>
    <row r="116" spans="1:31" ht="18.75" customHeight="1">
      <c r="A116" s="903" t="s">
        <v>431</v>
      </c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4"/>
      <c r="AA116" s="904"/>
      <c r="AB116" s="905"/>
      <c r="AD116" s="115" t="s">
        <v>259</v>
      </c>
    </row>
    <row r="117" spans="1:31" ht="42" customHeight="1">
      <c r="A117" s="848"/>
      <c r="B117" s="848"/>
      <c r="C117" s="897"/>
      <c r="D117" s="897"/>
      <c r="E117" s="897"/>
      <c r="F117" s="848"/>
      <c r="G117" s="848"/>
      <c r="H117" s="848"/>
      <c r="I117" s="848"/>
      <c r="J117" s="848"/>
      <c r="K117" s="901" t="s">
        <v>413</v>
      </c>
      <c r="L117" s="901"/>
      <c r="M117" s="901"/>
      <c r="N117" s="901"/>
      <c r="O117" s="901"/>
      <c r="P117" s="848"/>
      <c r="Q117" s="848"/>
      <c r="R117" s="848"/>
      <c r="S117" s="848"/>
      <c r="T117" s="848"/>
      <c r="U117" s="848"/>
      <c r="V117" s="853"/>
      <c r="W117" s="684"/>
      <c r="X117" s="684"/>
      <c r="Y117" s="684"/>
      <c r="Z117" s="854"/>
      <c r="AA117" s="854"/>
      <c r="AB117" s="854"/>
      <c r="AD117" s="116" t="s">
        <v>260</v>
      </c>
    </row>
    <row r="118" spans="1:31" s="96" customFormat="1" ht="42" customHeight="1">
      <c r="A118" s="848"/>
      <c r="B118" s="848"/>
      <c r="C118" s="897"/>
      <c r="D118" s="897"/>
      <c r="E118" s="897"/>
      <c r="F118" s="848"/>
      <c r="G118" s="848"/>
      <c r="H118" s="848"/>
      <c r="I118" s="848"/>
      <c r="J118" s="848"/>
      <c r="K118" s="892" t="s">
        <v>413</v>
      </c>
      <c r="L118" s="892"/>
      <c r="M118" s="892"/>
      <c r="N118" s="892"/>
      <c r="O118" s="892"/>
      <c r="P118" s="848"/>
      <c r="Q118" s="848"/>
      <c r="R118" s="848"/>
      <c r="S118" s="848"/>
      <c r="T118" s="848"/>
      <c r="U118" s="848"/>
      <c r="V118" s="853"/>
      <c r="W118" s="684"/>
      <c r="X118" s="684"/>
      <c r="Y118" s="684"/>
      <c r="Z118" s="854"/>
      <c r="AA118" s="854"/>
      <c r="AB118" s="854"/>
    </row>
    <row r="119" spans="1:31" ht="18.75" customHeight="1">
      <c r="A119" s="898" t="s">
        <v>432</v>
      </c>
      <c r="B119" s="899"/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900"/>
      <c r="AD119" s="115" t="s">
        <v>259</v>
      </c>
    </row>
    <row r="120" spans="1:31" ht="42" customHeight="1">
      <c r="A120" s="848" t="s">
        <v>48</v>
      </c>
      <c r="B120" s="848"/>
      <c r="C120" s="849" t="s">
        <v>48</v>
      </c>
      <c r="D120" s="849"/>
      <c r="E120" s="849"/>
      <c r="F120" s="848" t="s">
        <v>48</v>
      </c>
      <c r="G120" s="848"/>
      <c r="H120" s="848"/>
      <c r="I120" s="848"/>
      <c r="J120" s="848"/>
      <c r="K120" s="901" t="s">
        <v>415</v>
      </c>
      <c r="L120" s="901"/>
      <c r="M120" s="901"/>
      <c r="N120" s="901"/>
      <c r="O120" s="901"/>
      <c r="P120" s="848" t="s">
        <v>48</v>
      </c>
      <c r="Q120" s="848"/>
      <c r="R120" s="848"/>
      <c r="S120" s="848"/>
      <c r="T120" s="848"/>
      <c r="U120" s="848"/>
      <c r="V120" s="853"/>
      <c r="W120" s="684"/>
      <c r="X120" s="684"/>
      <c r="Y120" s="684"/>
      <c r="Z120" s="854"/>
      <c r="AA120" s="854"/>
      <c r="AB120" s="854"/>
      <c r="AD120" s="116" t="s">
        <v>260</v>
      </c>
    </row>
    <row r="121" spans="1:31" s="96" customFormat="1" ht="42" customHeight="1">
      <c r="A121" s="848" t="s">
        <v>48</v>
      </c>
      <c r="B121" s="848"/>
      <c r="C121" s="849" t="s">
        <v>48</v>
      </c>
      <c r="D121" s="849"/>
      <c r="E121" s="849"/>
      <c r="F121" s="848" t="s">
        <v>48</v>
      </c>
      <c r="G121" s="848"/>
      <c r="H121" s="848"/>
      <c r="I121" s="848"/>
      <c r="J121" s="848"/>
      <c r="K121" s="892" t="s">
        <v>415</v>
      </c>
      <c r="L121" s="892"/>
      <c r="M121" s="892"/>
      <c r="N121" s="892"/>
      <c r="O121" s="892"/>
      <c r="P121" s="848" t="s">
        <v>48</v>
      </c>
      <c r="Q121" s="848"/>
      <c r="R121" s="848"/>
      <c r="S121" s="848"/>
      <c r="T121" s="848"/>
      <c r="U121" s="848"/>
      <c r="V121" s="853"/>
      <c r="W121" s="684"/>
      <c r="X121" s="684"/>
      <c r="Y121" s="684"/>
      <c r="Z121" s="854"/>
      <c r="AA121" s="854"/>
      <c r="AB121" s="854"/>
    </row>
    <row r="122" spans="1:31" ht="18.75" customHeight="1">
      <c r="A122" s="896" t="s">
        <v>433</v>
      </c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6"/>
      <c r="Q122" s="896"/>
      <c r="R122" s="896"/>
      <c r="S122" s="896"/>
      <c r="T122" s="896"/>
      <c r="U122" s="896"/>
      <c r="V122" s="896"/>
      <c r="W122" s="896"/>
      <c r="X122" s="896"/>
      <c r="Y122" s="896"/>
      <c r="Z122" s="896"/>
      <c r="AA122" s="896"/>
      <c r="AB122" s="896"/>
      <c r="AD122" s="115" t="s">
        <v>259</v>
      </c>
    </row>
    <row r="123" spans="1:31" ht="42" customHeight="1">
      <c r="A123" s="848" t="s">
        <v>48</v>
      </c>
      <c r="B123" s="848"/>
      <c r="C123" s="849" t="s">
        <v>48</v>
      </c>
      <c r="D123" s="849"/>
      <c r="E123" s="849"/>
      <c r="F123" s="848" t="s">
        <v>48</v>
      </c>
      <c r="G123" s="848"/>
      <c r="H123" s="848"/>
      <c r="I123" s="848"/>
      <c r="J123" s="848"/>
      <c r="K123" s="893" t="s">
        <v>427</v>
      </c>
      <c r="L123" s="894"/>
      <c r="M123" s="894"/>
      <c r="N123" s="894"/>
      <c r="O123" s="895"/>
      <c r="P123" s="848" t="s">
        <v>48</v>
      </c>
      <c r="Q123" s="848"/>
      <c r="R123" s="848"/>
      <c r="S123" s="848"/>
      <c r="T123" s="848"/>
      <c r="U123" s="848"/>
      <c r="V123" s="853"/>
      <c r="W123" s="684"/>
      <c r="X123" s="684"/>
      <c r="Y123" s="684"/>
      <c r="Z123" s="854"/>
      <c r="AA123" s="854"/>
      <c r="AB123" s="854"/>
      <c r="AD123" s="116" t="s">
        <v>260</v>
      </c>
    </row>
    <row r="124" spans="1:31" s="96" customFormat="1" ht="42" customHeight="1">
      <c r="A124" s="848" t="s">
        <v>48</v>
      </c>
      <c r="B124" s="848"/>
      <c r="C124" s="849" t="s">
        <v>48</v>
      </c>
      <c r="D124" s="849"/>
      <c r="E124" s="849"/>
      <c r="F124" s="848" t="s">
        <v>48</v>
      </c>
      <c r="G124" s="848"/>
      <c r="H124" s="848"/>
      <c r="I124" s="848"/>
      <c r="J124" s="848"/>
      <c r="K124" s="850" t="s">
        <v>427</v>
      </c>
      <c r="L124" s="851"/>
      <c r="M124" s="851"/>
      <c r="N124" s="851"/>
      <c r="O124" s="852"/>
      <c r="P124" s="848" t="s">
        <v>48</v>
      </c>
      <c r="Q124" s="848"/>
      <c r="R124" s="848"/>
      <c r="S124" s="848"/>
      <c r="T124" s="848"/>
      <c r="U124" s="848"/>
      <c r="V124" s="853"/>
      <c r="W124" s="684"/>
      <c r="X124" s="684"/>
      <c r="Y124" s="684"/>
      <c r="Z124" s="854"/>
      <c r="AA124" s="854"/>
      <c r="AB124" s="854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4"/>
      <c r="AA125" s="854"/>
      <c r="AB125" s="854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4">
        <f ca="1">SUM(Z114:OFFSET(Razem_BIVA9_153,-1,25))</f>
        <v>0</v>
      </c>
      <c r="AA126" s="864"/>
      <c r="AB126" s="864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77" t="str">
        <f ca="1">IF(Z126&gt;0,"Wpisz wartość kursu EUR do PLN","nd")</f>
        <v>nd</v>
      </c>
      <c r="J127" s="878"/>
      <c r="K127" s="87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3" t="s">
        <v>131</v>
      </c>
      <c r="Z127" s="885" t="str">
        <f ca="1">IF(Z126=0,"",W106-Z126)</f>
        <v/>
      </c>
      <c r="AA127" s="886"/>
      <c r="AB127" s="887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77"/>
      <c r="J128" s="878"/>
      <c r="K128" s="879"/>
      <c r="L128" s="930" t="s">
        <v>352</v>
      </c>
      <c r="M128" s="931"/>
      <c r="N128" s="931"/>
      <c r="O128" s="179"/>
      <c r="P128" s="950"/>
      <c r="Q128" s="951"/>
      <c r="R128" s="951"/>
      <c r="S128" s="951"/>
      <c r="T128" s="951"/>
      <c r="U128" s="952"/>
      <c r="V128" s="179"/>
      <c r="W128" s="179"/>
      <c r="Y128" s="884"/>
      <c r="Z128" s="888"/>
      <c r="AA128" s="889"/>
      <c r="AB128" s="890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0"/>
      <c r="J129" s="881"/>
      <c r="K129" s="882"/>
      <c r="L129" s="236"/>
      <c r="M129" s="237"/>
      <c r="N129" s="891" t="s">
        <v>27</v>
      </c>
      <c r="O129" s="891"/>
      <c r="P129" s="891"/>
      <c r="Q129" s="891"/>
      <c r="R129" s="891"/>
      <c r="S129" s="891"/>
      <c r="T129" s="891"/>
      <c r="U129" s="891"/>
      <c r="V129" s="891"/>
      <c r="W129" s="891"/>
      <c r="X129" s="24"/>
      <c r="Y129" s="107" t="s">
        <v>6</v>
      </c>
      <c r="Z129" s="864" t="str">
        <f ca="1">IF(Z126=0,"",Z127*I127)</f>
        <v/>
      </c>
      <c r="AA129" s="864"/>
      <c r="AB129" s="864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836" t="s">
        <v>281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10"/>
      <c r="O140" s="836" t="s">
        <v>282</v>
      </c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4"/>
      <c r="P141" s="834"/>
      <c r="Q141" s="834"/>
      <c r="R141" s="834"/>
      <c r="S141" s="834"/>
      <c r="T141" s="834"/>
      <c r="U141" s="834"/>
      <c r="V141" s="834"/>
      <c r="W141" s="834"/>
      <c r="X141" s="834"/>
      <c r="Y141" s="834"/>
      <c r="Z141" s="834"/>
      <c r="AA141" s="834"/>
      <c r="AB141" s="83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4"/>
      <c r="P142" s="834"/>
      <c r="Q142" s="834"/>
      <c r="R142" s="834"/>
      <c r="S142" s="834"/>
      <c r="T142" s="834"/>
      <c r="U142" s="834"/>
      <c r="V142" s="834"/>
      <c r="W142" s="834"/>
      <c r="X142" s="834"/>
      <c r="Y142" s="834"/>
      <c r="Z142" s="834"/>
      <c r="AA142" s="834"/>
      <c r="AB142" s="8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34.5" customHeight="1">
      <c r="A3" s="992" t="s">
        <v>291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6" t="s">
        <v>384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160"/>
      <c r="T5" s="251"/>
      <c r="U5" s="160"/>
      <c r="V5" s="996" t="s">
        <v>385</v>
      </c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2" t="s">
        <v>292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</row>
    <row r="8" spans="1:38" ht="12" customHeight="1">
      <c r="A8" s="164"/>
      <c r="B8" s="164"/>
      <c r="C8" s="994" t="s">
        <v>293</v>
      </c>
      <c r="D8" s="994"/>
      <c r="E8" s="994"/>
      <c r="F8" s="994"/>
      <c r="G8" s="994"/>
      <c r="H8" s="994"/>
      <c r="I8" s="994"/>
      <c r="J8" s="994"/>
      <c r="K8" s="994"/>
      <c r="L8" s="994" t="s">
        <v>294</v>
      </c>
      <c r="M8" s="994"/>
      <c r="N8" s="994"/>
      <c r="O8" s="994"/>
      <c r="P8" s="994"/>
      <c r="Q8" s="994"/>
      <c r="R8" s="994"/>
      <c r="S8" s="994"/>
      <c r="T8" s="994" t="s">
        <v>295</v>
      </c>
      <c r="U8" s="994"/>
      <c r="V8" s="994"/>
      <c r="W8" s="994"/>
      <c r="X8" s="994"/>
      <c r="Y8" s="994"/>
      <c r="Z8" s="994"/>
      <c r="AA8" s="994"/>
      <c r="AB8" s="994"/>
      <c r="AC8" s="995" t="s">
        <v>388</v>
      </c>
      <c r="AD8" s="995"/>
      <c r="AE8" s="995"/>
      <c r="AF8" s="995"/>
      <c r="AG8" s="995"/>
      <c r="AH8" s="995"/>
      <c r="AI8" s="995"/>
      <c r="AJ8" s="995"/>
      <c r="AK8" s="995"/>
      <c r="AL8" s="164"/>
    </row>
    <row r="9" spans="1:38" ht="17.25" customHeight="1">
      <c r="A9" s="164"/>
      <c r="B9" s="164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2" t="s">
        <v>296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</row>
    <row r="12" spans="1:38" ht="15.75" customHeight="1">
      <c r="A12" s="160"/>
      <c r="B12" s="160"/>
      <c r="C12" s="964" t="s">
        <v>389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5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3" t="s">
        <v>390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 t="s">
        <v>391</v>
      </c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 t="s">
        <v>392</v>
      </c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160"/>
    </row>
    <row r="15" spans="1:38" ht="15" customHeight="1">
      <c r="A15" s="160"/>
      <c r="B15" s="160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3"/>
      <c r="O15" s="1014"/>
      <c r="P15" s="1015"/>
      <c r="Q15" s="1015"/>
      <c r="R15" s="1015"/>
      <c r="S15" s="1015"/>
      <c r="T15" s="1015"/>
      <c r="U15" s="1015"/>
      <c r="V15" s="1015"/>
      <c r="W15" s="1015"/>
      <c r="X15" s="1015"/>
      <c r="Y15" s="1016"/>
      <c r="Z15" s="1014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6"/>
      <c r="AL15" s="160"/>
    </row>
    <row r="16" spans="1:38" ht="6" customHeight="1">
      <c r="A16" s="160"/>
      <c r="B16" s="160"/>
      <c r="C16" s="1010"/>
      <c r="D16" s="1010"/>
      <c r="E16" s="1010"/>
      <c r="F16" s="1010"/>
      <c r="G16" s="1010"/>
      <c r="H16" s="1010"/>
      <c r="I16" s="1010"/>
      <c r="J16" s="1010"/>
      <c r="K16" s="165"/>
      <c r="L16" s="1010"/>
      <c r="M16" s="1010"/>
      <c r="N16" s="1010"/>
      <c r="O16" s="1010"/>
      <c r="P16" s="1010"/>
      <c r="Q16" s="1010"/>
      <c r="R16" s="1010"/>
      <c r="S16" s="1010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2" t="s">
        <v>297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</row>
    <row r="18" spans="1:38" ht="27" customHeight="1">
      <c r="A18" s="160"/>
      <c r="B18" s="160"/>
      <c r="C18" s="973" t="s">
        <v>393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4">
        <f ca="1">B_III!AB110</f>
        <v>500000</v>
      </c>
      <c r="AF18" s="975"/>
      <c r="AG18" s="975"/>
      <c r="AH18" s="975"/>
      <c r="AI18" s="975"/>
      <c r="AJ18" s="975"/>
      <c r="AK18" s="97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80" t="s">
        <v>394</v>
      </c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4">
        <f ca="1">B_III!AB109</f>
        <v>0</v>
      </c>
      <c r="AF20" s="985"/>
      <c r="AG20" s="985"/>
      <c r="AH20" s="985"/>
      <c r="AI20" s="985"/>
      <c r="AJ20" s="985"/>
      <c r="AK20" s="98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9" t="s">
        <v>444</v>
      </c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977"/>
      <c r="AF22" s="978"/>
      <c r="AG22" s="978"/>
      <c r="AH22" s="978"/>
      <c r="AI22" s="978"/>
      <c r="AJ22" s="978"/>
      <c r="AK22" s="979"/>
      <c r="AL22" s="160"/>
    </row>
    <row r="23" spans="1:38" ht="7.35" customHeight="1">
      <c r="A23" s="160"/>
      <c r="B23" s="160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160"/>
    </row>
    <row r="24" spans="1:38" ht="22.35" customHeight="1">
      <c r="A24" s="972" t="s">
        <v>298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</row>
    <row r="25" spans="1:38" ht="27" customHeight="1">
      <c r="A25" s="164"/>
      <c r="B25" s="164"/>
      <c r="C25" s="980" t="s">
        <v>386</v>
      </c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1"/>
      <c r="AF25" s="982"/>
      <c r="AG25" s="982"/>
      <c r="AH25" s="982"/>
      <c r="AI25" s="982"/>
      <c r="AJ25" s="982"/>
      <c r="AK25" s="983"/>
      <c r="AL25" s="164"/>
    </row>
    <row r="26" spans="1:38" ht="6" customHeight="1">
      <c r="A26" s="164"/>
      <c r="B26" s="164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  <c r="AI26" s="962"/>
      <c r="AJ26" s="962"/>
      <c r="AK26" s="962"/>
      <c r="AL26" s="164"/>
    </row>
    <row r="27" spans="1:38" ht="21.75" customHeight="1">
      <c r="A27" s="164"/>
      <c r="B27" s="164"/>
      <c r="C27" s="968" t="s">
        <v>387</v>
      </c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9" t="s">
        <v>22</v>
      </c>
      <c r="AF27" s="970"/>
      <c r="AG27" s="970"/>
      <c r="AH27" s="970"/>
      <c r="AI27" s="970"/>
      <c r="AJ27" s="970"/>
      <c r="AK27" s="97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3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5"/>
      <c r="U30" s="167"/>
      <c r="V30" s="999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1"/>
      <c r="AL30" s="160"/>
    </row>
    <row r="31" spans="1:38" ht="19.5" customHeight="1">
      <c r="A31" s="160"/>
      <c r="B31" s="160"/>
      <c r="C31" s="956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8"/>
      <c r="U31" s="167"/>
      <c r="V31" s="1002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4"/>
      <c r="AL31" s="160"/>
    </row>
    <row r="32" spans="1:38" ht="13.5" customHeight="1">
      <c r="A32" s="160"/>
      <c r="B32" s="160"/>
      <c r="C32" s="959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1"/>
      <c r="U32" s="167"/>
      <c r="V32" s="1005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7"/>
      <c r="AL32" s="160"/>
    </row>
    <row r="33" spans="1:38" ht="44.25" customHeight="1">
      <c r="A33" s="160"/>
      <c r="B33" s="160"/>
      <c r="C33" s="1008" t="s">
        <v>281</v>
      </c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7"/>
      <c r="AI35" s="997"/>
      <c r="AJ35" s="997"/>
      <c r="AK35" s="997"/>
      <c r="AL35" s="997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29.45" customHeight="1">
      <c r="A3" s="1048" t="s">
        <v>287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34" t="s">
        <v>321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3" t="s">
        <v>284</v>
      </c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34" t="s">
        <v>285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  <c r="AL17" s="160"/>
    </row>
    <row r="18" spans="1:38">
      <c r="A18" s="160"/>
      <c r="B18" s="160"/>
      <c r="C18" s="1010" t="s">
        <v>286</v>
      </c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34" t="s">
        <v>323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73"/>
    </row>
    <row r="22" spans="1:38" ht="13.5" customHeight="1">
      <c r="A22" s="160"/>
      <c r="B22" s="160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99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1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1002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4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1005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7"/>
      <c r="AL27" s="160"/>
    </row>
    <row r="28" spans="1:38" ht="44.25" customHeight="1">
      <c r="A28" s="160"/>
      <c r="B28" s="160"/>
      <c r="C28" s="1008" t="s">
        <v>281</v>
      </c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1018"/>
      <c r="AE32" s="1018"/>
      <c r="AF32" s="1018"/>
      <c r="AG32" s="1018"/>
      <c r="AH32" s="1018"/>
      <c r="AI32" s="1018"/>
      <c r="AJ32" s="1018"/>
      <c r="AK32" s="1018"/>
      <c r="AL32" s="101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14" sqref="B14:I14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537</v>
      </c>
      <c r="C5" s="755"/>
      <c r="D5" s="755"/>
      <c r="E5" s="225" t="s">
        <v>338</v>
      </c>
      <c r="F5" s="755" t="s">
        <v>538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539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">
        <v>538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536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48.75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59.2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534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535</v>
      </c>
      <c r="C56" s="765"/>
      <c r="D56" s="765"/>
      <c r="E56" s="765"/>
      <c r="F56" s="765"/>
      <c r="G56" s="765"/>
      <c r="H56" s="765"/>
      <c r="I56" s="765"/>
    </row>
    <row r="57" spans="1:11" s="157" customFormat="1" ht="21.75" customHeight="1">
      <c r="A57" s="341"/>
      <c r="B57" s="762" t="str">
        <f>B5</f>
        <v>Stowarzyszenie Lokalna Grupa Działania - „Gniazdo”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Stowarzyszenie Lokalna Grupa Działania - „Gniazdo”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Plac Św. Floriana 1, 96-100 Skierniewice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56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1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14.2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14.25" customHeight="1">
      <c r="A71" s="193"/>
      <c r="B71" s="228" t="s">
        <v>114</v>
      </c>
      <c r="C71" s="772" t="str">
        <f>F7</f>
        <v>lgd@lgdgniazdo.pl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Stowarzyszenie Lokalna Grupa Działania - „Gniazdo”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Plac Św. Floriana 1, 96-100 Skierniewice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1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14.2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18" customHeight="1">
      <c r="A88" s="193"/>
      <c r="B88" s="228" t="s">
        <v>114</v>
      </c>
      <c r="C88" s="772" t="str">
        <f>F7</f>
        <v>lgd@lgdgniazdo.pl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Stowarzyszenie Lokalna Grupa Działania - „Gniazdo”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Plac Św. Floriana 1, 96-100 Skierniewice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lgd@lgdgniazdo.pl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0" sqref="B10:I10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53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Stowarzyszenie Lokalna Grupa Działania - „Gniazdo”</v>
      </c>
      <c r="C5" s="755"/>
      <c r="D5" s="755"/>
      <c r="E5" s="357" t="s">
        <v>338</v>
      </c>
      <c r="F5" s="755" t="str">
        <f>B_VII!F5</f>
        <v>Plac Św. Floriana 1, 96-100 Skierniewice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lgd@lgdgniazdo.pl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Plac Św. Floriana 1, 96-100 Skierniewice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nie dotyczy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84.7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44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Stowarzyszenie Lokalna Grupa Działania - „Gniazdo”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26.2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25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9" t="str">
        <f>IF(B5="","",B5)</f>
        <v>Stowarzyszenie Lokalna Grupa Działania - „Gniazdo”</v>
      </c>
      <c r="F55" s="789"/>
      <c r="G55" s="789"/>
      <c r="H55" s="789"/>
      <c r="I55" s="789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9" t="s">
        <v>532</v>
      </c>
      <c r="F56" s="789"/>
      <c r="G56" s="789"/>
      <c r="H56" s="789"/>
      <c r="I56" s="789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32" sqref="E32:I32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1" t="s">
        <v>302</v>
      </c>
      <c r="B2" s="791"/>
      <c r="C2" s="791"/>
      <c r="D2" s="791"/>
      <c r="E2" s="791"/>
      <c r="F2" s="791"/>
      <c r="G2" s="791"/>
      <c r="H2" s="791"/>
      <c r="I2" s="791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0"/>
      <c r="B4" s="790"/>
      <c r="C4" s="790"/>
      <c r="D4" s="790"/>
      <c r="E4" s="790"/>
      <c r="F4" s="790"/>
      <c r="G4" s="790"/>
      <c r="H4" s="790"/>
      <c r="I4" s="790"/>
      <c r="J4" s="347"/>
      <c r="K4" s="347"/>
    </row>
    <row r="5" spans="1:11" s="157" customFormat="1" ht="5.45" customHeight="1">
      <c r="A5" s="790"/>
      <c r="B5" s="790"/>
      <c r="C5" s="790"/>
      <c r="D5" s="790"/>
      <c r="E5" s="790"/>
      <c r="F5" s="790"/>
      <c r="G5" s="790"/>
      <c r="H5" s="790"/>
      <c r="I5" s="790"/>
      <c r="J5" s="347"/>
      <c r="K5" s="347"/>
    </row>
    <row r="6" spans="1:11" s="157" customFormat="1" ht="20.100000000000001" customHeight="1">
      <c r="A6" s="792" t="s">
        <v>451</v>
      </c>
      <c r="B6" s="792"/>
      <c r="C6" s="792"/>
      <c r="D6" s="792"/>
      <c r="E6" s="792"/>
      <c r="F6" s="792"/>
      <c r="G6" s="792"/>
      <c r="H6" s="792"/>
      <c r="I6" s="792"/>
      <c r="J6" s="347"/>
      <c r="K6" s="347"/>
    </row>
    <row r="7" spans="1:11" s="157" customFormat="1" ht="17.100000000000001" customHeight="1">
      <c r="A7" s="793" t="s">
        <v>377</v>
      </c>
      <c r="B7" s="793"/>
      <c r="C7" s="793"/>
      <c r="D7" s="793"/>
      <c r="E7" s="793"/>
      <c r="F7" s="793"/>
      <c r="G7" s="793"/>
      <c r="H7" s="793"/>
      <c r="I7" s="793"/>
      <c r="J7" s="347"/>
      <c r="K7" s="347"/>
    </row>
    <row r="8" spans="1:11" s="157" customFormat="1" ht="15" customHeight="1">
      <c r="A8" s="794" t="s">
        <v>402</v>
      </c>
      <c r="B8" s="794"/>
      <c r="C8" s="794"/>
      <c r="D8" s="794"/>
      <c r="E8" s="794"/>
      <c r="F8" s="794"/>
      <c r="G8" s="794"/>
      <c r="H8" s="794"/>
      <c r="I8" s="794"/>
      <c r="J8" s="347"/>
      <c r="K8" s="347"/>
    </row>
    <row r="9" spans="1:11" s="157" customFormat="1" ht="39.950000000000003" customHeight="1">
      <c r="A9" s="790"/>
      <c r="B9" s="790"/>
      <c r="C9" s="790"/>
      <c r="D9" s="790"/>
      <c r="E9" s="790"/>
      <c r="F9" s="790"/>
      <c r="G9" s="790"/>
      <c r="H9" s="790"/>
      <c r="I9" s="790"/>
      <c r="J9" s="347"/>
      <c r="K9" s="347"/>
    </row>
    <row r="10" spans="1:11" s="157" customFormat="1" ht="3.6" customHeight="1">
      <c r="A10" s="790"/>
      <c r="B10" s="790"/>
      <c r="C10" s="790"/>
      <c r="D10" s="790"/>
      <c r="E10" s="790"/>
      <c r="F10" s="790"/>
      <c r="G10" s="790"/>
      <c r="H10" s="790"/>
      <c r="I10" s="790"/>
      <c r="J10" s="347"/>
      <c r="K10" s="347"/>
    </row>
    <row r="11" spans="1:11" s="157" customFormat="1" ht="15.6" customHeight="1">
      <c r="A11" s="796" t="s">
        <v>46</v>
      </c>
      <c r="B11" s="796"/>
      <c r="C11" s="796"/>
      <c r="D11" s="796"/>
      <c r="E11" s="796"/>
      <c r="F11" s="796"/>
      <c r="G11" s="796"/>
      <c r="H11" s="796"/>
      <c r="I11" s="796"/>
      <c r="J11" s="347"/>
      <c r="K11" s="347"/>
    </row>
    <row r="12" spans="1:11" s="157" customFormat="1" ht="14.1" customHeight="1">
      <c r="A12" s="794" t="s">
        <v>39</v>
      </c>
      <c r="B12" s="794"/>
      <c r="C12" s="794"/>
      <c r="D12" s="794"/>
      <c r="E12" s="794"/>
      <c r="F12" s="794"/>
      <c r="G12" s="794"/>
      <c r="H12" s="794"/>
      <c r="I12" s="794"/>
      <c r="J12" s="347"/>
      <c r="K12" s="347"/>
    </row>
    <row r="13" spans="1:11" s="157" customFormat="1" ht="20.100000000000001" customHeight="1">
      <c r="A13" s="790"/>
      <c r="B13" s="790"/>
      <c r="C13" s="790"/>
      <c r="D13" s="790"/>
      <c r="E13" s="790"/>
      <c r="F13" s="790"/>
      <c r="G13" s="790"/>
      <c r="H13" s="790"/>
      <c r="I13" s="790"/>
      <c r="J13" s="347"/>
      <c r="K13" s="347"/>
    </row>
    <row r="14" spans="1:11" s="157" customFormat="1" ht="9.9499999999999993" customHeight="1">
      <c r="A14" s="790"/>
      <c r="B14" s="790"/>
      <c r="C14" s="790"/>
      <c r="D14" s="790"/>
      <c r="E14" s="790"/>
      <c r="F14" s="790"/>
      <c r="G14" s="790"/>
      <c r="H14" s="790"/>
      <c r="I14" s="790"/>
      <c r="J14" s="347"/>
      <c r="K14" s="347"/>
    </row>
    <row r="15" spans="1:11" s="157" customFormat="1" ht="9.9499999999999993" customHeight="1">
      <c r="A15" s="792" t="s">
        <v>288</v>
      </c>
      <c r="B15" s="792"/>
      <c r="C15" s="792"/>
      <c r="D15" s="792"/>
      <c r="E15" s="792"/>
      <c r="F15" s="792"/>
      <c r="G15" s="792"/>
      <c r="H15" s="792"/>
      <c r="I15" s="792"/>
      <c r="J15" s="347"/>
      <c r="K15" s="347"/>
    </row>
    <row r="16" spans="1:11" s="159" customFormat="1" ht="17.100000000000001" customHeight="1">
      <c r="A16" s="797" t="s">
        <v>173</v>
      </c>
      <c r="B16" s="797"/>
      <c r="C16" s="797"/>
      <c r="D16" s="797"/>
      <c r="E16" s="797"/>
      <c r="F16" s="797"/>
      <c r="G16" s="797"/>
      <c r="H16" s="797"/>
      <c r="I16" s="797"/>
      <c r="J16" s="234"/>
      <c r="K16" s="234"/>
    </row>
    <row r="17" spans="1:11" s="157" customFormat="1" ht="39.950000000000003" customHeight="1">
      <c r="A17" s="790"/>
      <c r="B17" s="790"/>
      <c r="C17" s="790"/>
      <c r="D17" s="790"/>
      <c r="E17" s="790"/>
      <c r="F17" s="790"/>
      <c r="G17" s="790"/>
      <c r="H17" s="790"/>
      <c r="I17" s="790"/>
      <c r="J17" s="347"/>
      <c r="K17" s="347"/>
    </row>
    <row r="18" spans="1:11" s="157" customFormat="1" ht="9.9499999999999993" customHeight="1">
      <c r="A18" s="790"/>
      <c r="B18" s="790"/>
      <c r="C18" s="790"/>
      <c r="D18" s="790"/>
      <c r="E18" s="790"/>
      <c r="F18" s="790"/>
      <c r="G18" s="790"/>
      <c r="H18" s="790"/>
      <c r="I18" s="790"/>
      <c r="J18" s="347"/>
      <c r="K18" s="347"/>
    </row>
    <row r="19" spans="1:11" s="157" customFormat="1" ht="10.5" customHeight="1">
      <c r="A19" s="796" t="s">
        <v>47</v>
      </c>
      <c r="B19" s="796"/>
      <c r="C19" s="796"/>
      <c r="D19" s="796"/>
      <c r="E19" s="796"/>
      <c r="F19" s="796"/>
      <c r="G19" s="796"/>
      <c r="H19" s="796"/>
      <c r="I19" s="796"/>
      <c r="J19" s="347"/>
      <c r="K19" s="347"/>
    </row>
    <row r="20" spans="1:11" s="231" customFormat="1" ht="33.6" customHeight="1">
      <c r="A20" s="798" t="s">
        <v>400</v>
      </c>
      <c r="B20" s="798"/>
      <c r="C20" s="798"/>
      <c r="D20" s="798"/>
      <c r="E20" s="798"/>
      <c r="F20" s="798"/>
      <c r="G20" s="798"/>
      <c r="H20" s="798"/>
      <c r="I20" s="798"/>
      <c r="J20" s="250"/>
      <c r="K20" s="250"/>
    </row>
    <row r="21" spans="1:11" s="157" customFormat="1" ht="9.9499999999999993" customHeight="1">
      <c r="A21" s="798"/>
      <c r="B21" s="798"/>
      <c r="C21" s="798"/>
      <c r="D21" s="798"/>
      <c r="E21" s="798"/>
      <c r="F21" s="798"/>
      <c r="G21" s="798"/>
      <c r="H21" s="798"/>
      <c r="I21" s="798"/>
      <c r="J21" s="347"/>
      <c r="K21" s="347"/>
    </row>
    <row r="22" spans="1:11" s="157" customFormat="1" ht="54.75" customHeight="1">
      <c r="A22" s="790"/>
      <c r="B22" s="790"/>
      <c r="C22" s="790"/>
      <c r="D22" s="790"/>
      <c r="E22" s="376"/>
      <c r="F22" s="790"/>
      <c r="G22" s="790"/>
      <c r="H22" s="790"/>
      <c r="I22" s="790"/>
      <c r="J22" s="347"/>
      <c r="K22" s="347"/>
    </row>
    <row r="23" spans="1:11" s="157" customFormat="1" ht="39" customHeight="1">
      <c r="A23" s="795" t="s">
        <v>281</v>
      </c>
      <c r="B23" s="795"/>
      <c r="C23" s="795"/>
      <c r="D23" s="795"/>
      <c r="E23" s="376"/>
      <c r="F23" s="795" t="s">
        <v>378</v>
      </c>
      <c r="G23" s="795"/>
      <c r="H23" s="795"/>
      <c r="I23" s="795"/>
      <c r="J23" s="347"/>
      <c r="K23" s="347"/>
    </row>
    <row r="24" spans="1:11" s="157" customFormat="1" ht="16.350000000000001" customHeight="1">
      <c r="A24" s="377"/>
      <c r="B24" s="799" t="s">
        <v>403</v>
      </c>
      <c r="C24" s="800"/>
      <c r="D24" s="800"/>
      <c r="E24" s="80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1" t="s">
        <v>283</v>
      </c>
      <c r="B25" s="801"/>
      <c r="C25" s="801"/>
      <c r="D25" s="801"/>
      <c r="E25" s="801"/>
      <c r="F25" s="801"/>
      <c r="G25" s="801"/>
      <c r="H25" s="801"/>
      <c r="I25" s="801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2"/>
      <c r="D27" s="802"/>
      <c r="E27" s="802"/>
      <c r="F27" s="802"/>
      <c r="G27" s="802"/>
      <c r="H27" s="802"/>
      <c r="I27" s="802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Stowarzyszenie Lokalna Grupa Działania - „Gniazdo”</v>
      </c>
      <c r="C29" s="755"/>
      <c r="D29" s="755"/>
      <c r="E29" s="225" t="s">
        <v>338</v>
      </c>
      <c r="F29" s="755" t="str">
        <f>B_VII!F5</f>
        <v>Plac Św. Floriana 1, 96-100 Skierniewice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lgd@lgdgniazdo.pl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Plac Św. Floriana 1, 96-100 Skierniewice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nie dotyczy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3" t="s">
        <v>530</v>
      </c>
      <c r="C46" s="803"/>
      <c r="D46" s="803"/>
      <c r="E46" s="803"/>
      <c r="F46" s="803"/>
      <c r="G46" s="803"/>
      <c r="H46" s="803"/>
      <c r="I46" s="803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4" t="s">
        <v>380</v>
      </c>
      <c r="C73" s="804"/>
      <c r="D73" s="804"/>
      <c r="E73" s="789" t="s">
        <v>533</v>
      </c>
      <c r="F73" s="789"/>
      <c r="G73" s="789"/>
      <c r="H73" s="789"/>
      <c r="I73" s="789"/>
      <c r="J73" s="156"/>
      <c r="K73" s="378"/>
    </row>
    <row r="74" spans="1:11" s="379" customFormat="1" ht="14.25" customHeight="1">
      <c r="A74" s="155"/>
      <c r="B74" s="804" t="s">
        <v>381</v>
      </c>
      <c r="C74" s="804"/>
      <c r="D74" s="804"/>
      <c r="E74" s="789" t="str">
        <f>IF(B29="","",B29)</f>
        <v>Stowarzyszenie Lokalna Grupa Działania - „Gniazdo”</v>
      </c>
      <c r="F74" s="789"/>
      <c r="G74" s="789"/>
      <c r="H74" s="789"/>
      <c r="I74" s="789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