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1"/>
  </bookViews>
  <sheets>
    <sheet name="Linia nr 1" sheetId="1" r:id="rId1"/>
    <sheet name="Linia nr 1 str 2" sheetId="2" r:id="rId2"/>
  </sheets>
  <definedNames/>
  <calcPr fullCalcOnLoad="1"/>
</workbook>
</file>

<file path=xl/sharedStrings.xml><?xml version="1.0" encoding="utf-8"?>
<sst xmlns="http://schemas.openxmlformats.org/spreadsheetml/2006/main" count="473" uniqueCount="120">
  <si>
    <t>PKS Skierniewice Spółka z o.o.</t>
  </si>
  <si>
    <t>ul. Sobieskiego 79</t>
  </si>
  <si>
    <t>96-100 Skierniewice</t>
  </si>
  <si>
    <t xml:space="preserve"> </t>
  </si>
  <si>
    <t>Linia użyteczności  publicznej</t>
  </si>
  <si>
    <t xml:space="preserve">Nazwa Linii:  Skierniewice - Rawa Mazowiecka -Biała Rawska </t>
  </si>
  <si>
    <t>Numer Linii: 1</t>
  </si>
  <si>
    <t>D</t>
  </si>
  <si>
    <t>M  R</t>
  </si>
  <si>
    <t>:Ozn. rodzaju usług i pojazdu:</t>
  </si>
  <si>
    <t>:Liczba jazd w okr. ważności rozkładu:</t>
  </si>
  <si>
    <t>:Liczba jazd od 1 stycznia do 31 grudnia: 2018</t>
  </si>
  <si>
    <t>km</t>
  </si>
  <si>
    <t>Pr.techn.</t>
  </si>
  <si>
    <t>Odl.</t>
  </si>
  <si>
    <t>Kat.dr.</t>
  </si>
  <si>
    <t>Nr prz.k.</t>
  </si>
  <si>
    <t>Przystanek</t>
  </si>
  <si>
    <t>16:30</t>
  </si>
  <si>
    <t>11:40</t>
  </si>
  <si>
    <t>10:00</t>
  </si>
  <si>
    <t>06:20</t>
  </si>
  <si>
    <t>W</t>
  </si>
  <si>
    <t xml:space="preserve">BIAŁA RAWSKA PLAC WOLNOśCI </t>
  </si>
  <si>
    <t>P</t>
  </si>
  <si>
    <t>01</t>
  </si>
  <si>
    <t>CHRZĄSZCZEWEK</t>
  </si>
  <si>
    <t>02</t>
  </si>
  <si>
    <t>FRANOPOL</t>
  </si>
  <si>
    <t>03</t>
  </si>
  <si>
    <t xml:space="preserve">WÓLKA BABSKA </t>
  </si>
  <si>
    <t>04</t>
  </si>
  <si>
    <t xml:space="preserve">Babsk ul.  Lipowa </t>
  </si>
  <si>
    <t>G</t>
  </si>
  <si>
    <t>PRZEWODOWICE</t>
  </si>
  <si>
    <t>JAKUBÓW /ZAGÓRZE</t>
  </si>
  <si>
    <t>JULIANÓW</t>
  </si>
  <si>
    <t>KONOPNICA</t>
  </si>
  <si>
    <t xml:space="preserve">RAWA MAZOWIECKA  ul. Jerozolimska w kierunku centrum miasta </t>
  </si>
  <si>
    <t>R</t>
  </si>
  <si>
    <t>RAWA  MAZOWIECKA d.a/Kolejowa</t>
  </si>
  <si>
    <t>KOLONIA WAŁOWICE</t>
  </si>
  <si>
    <t>WAŁOWICE</t>
  </si>
  <si>
    <t>Stary Dwór</t>
  </si>
  <si>
    <t xml:space="preserve">HUTA WAŁOWSKA </t>
  </si>
  <si>
    <t>06</t>
  </si>
  <si>
    <t xml:space="preserve">Lutkówka </t>
  </si>
  <si>
    <t>05</t>
  </si>
  <si>
    <t xml:space="preserve">WOJSKA STARA </t>
  </si>
  <si>
    <t>07</t>
  </si>
  <si>
    <t xml:space="preserve">WILKOWICE </t>
  </si>
  <si>
    <t>Jasień 73</t>
  </si>
  <si>
    <t>Michowice / skrzyżowanie z dr.gm.</t>
  </si>
  <si>
    <t>BORYSŁAW (zlewnia mleka)</t>
  </si>
  <si>
    <t>LNISNO,skrzyżowanie z dr. gm</t>
  </si>
  <si>
    <t>ŻELAZNA 55</t>
  </si>
  <si>
    <t>JULKÓW 12</t>
  </si>
  <si>
    <t>Nowe Rowiska n/ż</t>
  </si>
  <si>
    <t>DĘBOWA GÓRA pos 44</t>
  </si>
  <si>
    <t>LUDWIKÓW 6</t>
  </si>
  <si>
    <t xml:space="preserve">SK-CE Zadębie 13 </t>
  </si>
  <si>
    <t>Sk-ce Reymonta Sąd</t>
  </si>
  <si>
    <t xml:space="preserve">Sk-ce Dworcowa budynki PKP czołg </t>
  </si>
  <si>
    <t xml:space="preserve">Osoba zarządzająca transportem: Dariusz Kumosiński </t>
  </si>
  <si>
    <t>podpis przewoźnika</t>
  </si>
  <si>
    <t>oznaczenia:</t>
  </si>
  <si>
    <t>D- kursuje od poniedziałku do piatku oprócz świąt</t>
  </si>
  <si>
    <t>W- droga wojewódzka</t>
  </si>
  <si>
    <t>G- droga gminna</t>
  </si>
  <si>
    <t>P- droga powiatowa</t>
  </si>
  <si>
    <t>R- teren prywatny</t>
  </si>
  <si>
    <t>Rodzaje kursów: ZW - kurs zwykły</t>
  </si>
  <si>
    <t>Cz.prz.</t>
  </si>
  <si>
    <t>00:05</t>
  </si>
  <si>
    <t xml:space="preserve">FRANOPOL </t>
  </si>
  <si>
    <t>00:03</t>
  </si>
  <si>
    <t>WÓLKA BABSKA</t>
  </si>
  <si>
    <t>00:02</t>
  </si>
  <si>
    <t xml:space="preserve">RAWA MAZOWIECKA  ul. Jerozolimska
w kierunku  Warszawy </t>
  </si>
  <si>
    <t>00:06</t>
  </si>
  <si>
    <t xml:space="preserve">RAWA MAZ. /Skierniewicka </t>
  </si>
  <si>
    <t>00:04</t>
  </si>
  <si>
    <t xml:space="preserve">KOLONIA WAŁOWICE </t>
  </si>
  <si>
    <t>00:01</t>
  </si>
  <si>
    <t xml:space="preserve">WAŁOWICE </t>
  </si>
  <si>
    <t xml:space="preserve">Stary Dwór </t>
  </si>
  <si>
    <t>Lutkówka</t>
  </si>
  <si>
    <t>WOJSKA STARA</t>
  </si>
  <si>
    <t>Jasień 68</t>
  </si>
  <si>
    <t>Lnisno 93</t>
  </si>
  <si>
    <t>ŻELAZNA 52</t>
  </si>
  <si>
    <t>JULKÓW 9</t>
  </si>
  <si>
    <t>Dębowa Góra poczta</t>
  </si>
  <si>
    <t>LUDWIKÓW 9</t>
  </si>
  <si>
    <t xml:space="preserve">SK-CE Zadębie 10  </t>
  </si>
  <si>
    <t xml:space="preserve">Sk-ce Reymonta Bl.miesz. 8/16 </t>
  </si>
  <si>
    <t>Sk-ce Dworcowa budynki PKP czołg</t>
  </si>
  <si>
    <t>04:50</t>
  </si>
  <si>
    <t>08:00</t>
  </si>
  <si>
    <t>14:40</t>
  </si>
  <si>
    <t xml:space="preserve">Osoba zarządająca transportem: Dariusz Kumosiński </t>
  </si>
  <si>
    <t>podpis przewoźnika:</t>
  </si>
  <si>
    <t>oznaczenia :</t>
  </si>
  <si>
    <t xml:space="preserve">D- kursuje od poniedziałku do piątku oprócz świat </t>
  </si>
  <si>
    <t xml:space="preserve">W- droga wojewódzka </t>
  </si>
  <si>
    <t>Lp.</t>
  </si>
  <si>
    <t>Nr drogi</t>
  </si>
  <si>
    <t>12</t>
  </si>
  <si>
    <t>czas przejazdu</t>
  </si>
  <si>
    <t>czas narastająco</t>
  </si>
  <si>
    <t>S</t>
  </si>
  <si>
    <t>725</t>
  </si>
  <si>
    <t>09</t>
  </si>
  <si>
    <t>707</t>
  </si>
  <si>
    <t>26</t>
  </si>
  <si>
    <t>JASIEŃ 8</t>
  </si>
  <si>
    <t>Nowe Rowiska skrzyżowanie z dr. Gm.</t>
  </si>
  <si>
    <t>JASIEŃ 3</t>
  </si>
  <si>
    <t>Liczba pojazdów niezbędna do obsługi codziennych kursów: 2</t>
  </si>
  <si>
    <t>Liczba pojazdów niezbędna  do obsługi codziennej kursów: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</si>
</sst>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h:mm;@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" fillId="6" borderId="0" applyNumberFormat="0" applyBorder="0" applyAlignment="0" applyProtection="0"/>
    <xf numFmtId="0" fontId="31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>
      <alignment/>
      <protection/>
    </xf>
    <xf numFmtId="0" fontId="32" fillId="0" borderId="3" applyNumberFormat="0" applyFill="0" applyAlignment="0" applyProtection="0"/>
    <xf numFmtId="0" fontId="33" fillId="4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1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4" borderId="0" applyNumberFormat="0" applyBorder="0" applyAlignment="0" applyProtection="0"/>
    <xf numFmtId="0" fontId="43" fillId="47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48" borderId="0" xfId="0" applyNumberFormat="1" applyFont="1" applyFill="1" applyBorder="1" applyAlignment="1">
      <alignment horizontal="left" vertical="top"/>
    </xf>
    <xf numFmtId="0" fontId="7" fillId="48" borderId="0" xfId="0" applyNumberFormat="1" applyFont="1" applyFill="1" applyBorder="1" applyAlignment="1">
      <alignment horizontal="center" vertical="top"/>
    </xf>
    <xf numFmtId="0" fontId="6" fillId="48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right" vertical="top"/>
    </xf>
    <xf numFmtId="0" fontId="6" fillId="0" borderId="14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right" vertical="top"/>
    </xf>
    <xf numFmtId="0" fontId="6" fillId="0" borderId="18" xfId="0" applyNumberFormat="1" applyFont="1" applyFill="1" applyBorder="1" applyAlignment="1">
      <alignment horizontal="right" vertical="top"/>
    </xf>
    <xf numFmtId="0" fontId="0" fillId="0" borderId="19" xfId="0" applyBorder="1" applyAlignment="1">
      <alignment/>
    </xf>
    <xf numFmtId="49" fontId="6" fillId="0" borderId="18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right" vertical="top"/>
    </xf>
    <xf numFmtId="164" fontId="6" fillId="0" borderId="14" xfId="0" applyNumberFormat="1" applyFont="1" applyFill="1" applyBorder="1" applyAlignment="1">
      <alignment horizontal="right" vertical="top"/>
    </xf>
    <xf numFmtId="0" fontId="6" fillId="0" borderId="13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/>
    </xf>
    <xf numFmtId="20" fontId="6" fillId="0" borderId="12" xfId="0" applyNumberFormat="1" applyFont="1" applyFill="1" applyBorder="1" applyAlignment="1">
      <alignment horizontal="center" vertical="top"/>
    </xf>
    <xf numFmtId="20" fontId="6" fillId="0" borderId="13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right" vertical="top"/>
    </xf>
    <xf numFmtId="20" fontId="6" fillId="0" borderId="20" xfId="0" applyNumberFormat="1" applyFont="1" applyFill="1" applyBorder="1" applyAlignment="1">
      <alignment horizontal="center" vertical="top"/>
    </xf>
    <xf numFmtId="164" fontId="6" fillId="0" borderId="20" xfId="0" applyNumberFormat="1" applyFont="1" applyFill="1" applyBorder="1" applyAlignment="1">
      <alignment horizontal="right" vertical="top"/>
    </xf>
    <xf numFmtId="0" fontId="6" fillId="0" borderId="20" xfId="0" applyNumberFormat="1" applyFont="1" applyFill="1" applyBorder="1" applyAlignment="1">
      <alignment horizontal="right" vertical="top"/>
    </xf>
    <xf numFmtId="49" fontId="6" fillId="0" borderId="20" xfId="0" applyNumberFormat="1" applyFont="1" applyFill="1" applyBorder="1" applyAlignment="1">
      <alignment horizontal="center" vertical="top"/>
    </xf>
    <xf numFmtId="0" fontId="0" fillId="48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left" vertical="top"/>
    </xf>
    <xf numFmtId="0" fontId="6" fillId="0" borderId="18" xfId="0" applyNumberFormat="1" applyFont="1" applyFill="1" applyBorder="1" applyAlignment="1">
      <alignment horizontal="left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0" borderId="21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164" fontId="6" fillId="48" borderId="18" xfId="0" applyNumberFormat="1" applyFont="1" applyFill="1" applyBorder="1" applyAlignment="1">
      <alignment horizontal="right" vertical="top"/>
    </xf>
    <xf numFmtId="165" fontId="6" fillId="0" borderId="18" xfId="0" applyNumberFormat="1" applyFont="1" applyFill="1" applyBorder="1" applyAlignment="1">
      <alignment horizontal="center" vertical="top"/>
    </xf>
    <xf numFmtId="164" fontId="6" fillId="48" borderId="13" xfId="0" applyNumberFormat="1" applyFont="1" applyFill="1" applyBorder="1" applyAlignment="1">
      <alignment horizontal="right" vertical="top"/>
    </xf>
    <xf numFmtId="165" fontId="6" fillId="0" borderId="13" xfId="0" applyNumberFormat="1" applyFont="1" applyFill="1" applyBorder="1" applyAlignment="1">
      <alignment horizontal="center" vertical="top"/>
    </xf>
    <xf numFmtId="20" fontId="6" fillId="0" borderId="13" xfId="0" applyNumberFormat="1" applyFont="1" applyFill="1" applyBorder="1" applyAlignment="1">
      <alignment horizontal="right" vertical="top"/>
    </xf>
    <xf numFmtId="165" fontId="6" fillId="0" borderId="23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right" vertical="top"/>
    </xf>
    <xf numFmtId="0" fontId="6" fillId="0" borderId="25" xfId="0" applyNumberFormat="1" applyFont="1" applyFill="1" applyBorder="1" applyAlignment="1">
      <alignment horizontal="right" vertical="top"/>
    </xf>
    <xf numFmtId="0" fontId="1" fillId="0" borderId="20" xfId="0" applyNumberFormat="1" applyFont="1" applyFill="1" applyBorder="1" applyAlignment="1">
      <alignment horizontal="center" vertical="top"/>
    </xf>
    <xf numFmtId="165" fontId="6" fillId="0" borderId="20" xfId="0" applyNumberFormat="1" applyFont="1" applyFill="1" applyBorder="1" applyAlignment="1">
      <alignment horizontal="center" vertical="top"/>
    </xf>
    <xf numFmtId="165" fontId="6" fillId="0" borderId="26" xfId="0" applyNumberFormat="1" applyFont="1" applyFill="1" applyBorder="1" applyAlignment="1">
      <alignment horizontal="center" vertical="top"/>
    </xf>
    <xf numFmtId="49" fontId="0" fillId="48" borderId="0" xfId="0" applyNumberFormat="1" applyFill="1" applyAlignment="1">
      <alignment/>
    </xf>
    <xf numFmtId="0" fontId="6" fillId="0" borderId="27" xfId="0" applyNumberFormat="1" applyFont="1" applyFill="1" applyBorder="1" applyAlignment="1">
      <alignment horizontal="left" vertical="top"/>
    </xf>
    <xf numFmtId="0" fontId="6" fillId="0" borderId="28" xfId="0" applyNumberFormat="1" applyFont="1" applyFill="1" applyBorder="1" applyAlignment="1">
      <alignment horizontal="left" vertical="top"/>
    </xf>
    <xf numFmtId="0" fontId="6" fillId="48" borderId="28" xfId="0" applyNumberFormat="1" applyFont="1" applyFill="1" applyBorder="1" applyAlignment="1">
      <alignment horizontal="left" vertical="top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/>
    </xf>
    <xf numFmtId="0" fontId="6" fillId="0" borderId="29" xfId="0" applyNumberFormat="1" applyFont="1" applyFill="1" applyBorder="1" applyAlignment="1">
      <alignment horizontal="left" vertical="top"/>
    </xf>
    <xf numFmtId="0" fontId="6" fillId="0" borderId="30" xfId="0" applyNumberFormat="1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top"/>
    </xf>
    <xf numFmtId="0" fontId="9" fillId="0" borderId="31" xfId="0" applyNumberFormat="1" applyFont="1" applyFill="1" applyBorder="1" applyAlignment="1">
      <alignment horizontal="center" vertical="top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/>
    </xf>
    <xf numFmtId="0" fontId="6" fillId="48" borderId="24" xfId="0" applyNumberFormat="1" applyFont="1" applyFill="1" applyBorder="1" applyAlignment="1">
      <alignment horizontal="left" vertical="top"/>
    </xf>
    <xf numFmtId="0" fontId="6" fillId="0" borderId="24" xfId="0" applyNumberFormat="1" applyFont="1" applyFill="1" applyBorder="1" applyAlignment="1">
      <alignment horizontal="left" vertical="top"/>
    </xf>
    <xf numFmtId="0" fontId="6" fillId="48" borderId="24" xfId="0" applyNumberFormat="1" applyFont="1" applyFill="1" applyBorder="1" applyAlignment="1">
      <alignment horizontal="left" vertical="top" wrapText="1"/>
    </xf>
    <xf numFmtId="0" fontId="6" fillId="48" borderId="24" xfId="0" applyNumberFormat="1" applyFont="1" applyFill="1" applyBorder="1" applyAlignment="1">
      <alignment horizontal="left" vertical="top"/>
    </xf>
    <xf numFmtId="0" fontId="6" fillId="48" borderId="25" xfId="0" applyNumberFormat="1" applyFont="1" applyFill="1" applyBorder="1" applyAlignment="1">
      <alignment horizontal="left" vertical="top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vertical="top" wrapText="1"/>
      <protection/>
    </xf>
    <xf numFmtId="0" fontId="6" fillId="0" borderId="35" xfId="0" applyNumberFormat="1" applyFont="1" applyFill="1" applyBorder="1" applyAlignment="1">
      <alignment horizontal="left" vertical="top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 wrapText="1"/>
    </xf>
    <xf numFmtId="20" fontId="6" fillId="0" borderId="18" xfId="0" applyNumberFormat="1" applyFont="1" applyFill="1" applyBorder="1" applyAlignment="1">
      <alignment horizontal="center" vertical="top"/>
    </xf>
    <xf numFmtId="0" fontId="6" fillId="0" borderId="37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0" fontId="6" fillId="0" borderId="38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20" fontId="6" fillId="0" borderId="24" xfId="0" applyNumberFormat="1" applyFont="1" applyFill="1" applyBorder="1" applyAlignment="1">
      <alignment horizontal="center" vertical="top"/>
    </xf>
    <xf numFmtId="49" fontId="6" fillId="0" borderId="28" xfId="0" applyNumberFormat="1" applyFont="1" applyFill="1" applyBorder="1" applyAlignment="1">
      <alignment horizontal="center" vertical="top"/>
    </xf>
    <xf numFmtId="49" fontId="6" fillId="0" borderId="29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/>
    </xf>
    <xf numFmtId="165" fontId="6" fillId="48" borderId="13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2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6" fillId="48" borderId="18" xfId="0" applyNumberFormat="1" applyFont="1" applyFill="1" applyBorder="1" applyAlignment="1">
      <alignment horizontal="center" vertical="top"/>
    </xf>
    <xf numFmtId="164" fontId="6" fillId="48" borderId="13" xfId="0" applyNumberFormat="1" applyFont="1" applyFill="1" applyBorder="1" applyAlignment="1">
      <alignment horizontal="center" vertical="top"/>
    </xf>
    <xf numFmtId="164" fontId="6" fillId="48" borderId="16" xfId="0" applyNumberFormat="1" applyFont="1" applyFill="1" applyBorder="1" applyAlignment="1">
      <alignment horizontal="center" vertical="top"/>
    </xf>
    <xf numFmtId="0" fontId="0" fillId="48" borderId="20" xfId="0" applyFill="1" applyBorder="1" applyAlignment="1">
      <alignment horizontal="center"/>
    </xf>
    <xf numFmtId="20" fontId="1" fillId="0" borderId="2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63" applyFont="1" applyFill="1" applyBorder="1" applyAlignment="1">
      <alignment vertical="top" wrapText="1"/>
      <protection/>
    </xf>
    <xf numFmtId="0" fontId="6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="70" zoomScaleNormal="70" zoomScalePageLayoutView="0" workbookViewId="0" topLeftCell="A14">
      <selection activeCell="F50" sqref="F50"/>
    </sheetView>
  </sheetViews>
  <sheetFormatPr defaultColWidth="8.796875" defaultRowHeight="14.25"/>
  <cols>
    <col min="1" max="2" width="10.3984375" style="0" customWidth="1"/>
    <col min="3" max="3" width="10.09765625" style="0" customWidth="1"/>
    <col min="4" max="7" width="11.09765625" style="0" customWidth="1"/>
    <col min="8" max="8" width="5.5" style="0" customWidth="1"/>
    <col min="9" max="9" width="7.5" style="0" customWidth="1"/>
    <col min="10" max="10" width="5.09765625" style="0" customWidth="1"/>
    <col min="11" max="11" width="5.69921875" style="0" customWidth="1"/>
    <col min="12" max="12" width="7.19921875" style="0" bestFit="1" customWidth="1"/>
    <col min="13" max="13" width="9.796875" style="1" customWidth="1"/>
    <col min="14" max="14" width="34.5" style="0" customWidth="1"/>
    <col min="15" max="15" width="4.8984375" style="0" customWidth="1"/>
    <col min="16" max="16" width="9.3984375" style="0" customWidth="1"/>
    <col min="17" max="17" width="5.5" style="0" customWidth="1"/>
    <col min="18" max="21" width="11.09765625" style="0" customWidth="1"/>
    <col min="22" max="25" width="9.3984375" style="0" customWidth="1"/>
  </cols>
  <sheetData>
    <row r="1" spans="1:14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</row>
    <row r="2" spans="1:14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25" ht="12" customHeight="1">
      <c r="A3" s="116" t="s">
        <v>2</v>
      </c>
      <c r="B3" s="116"/>
      <c r="C3" s="116"/>
      <c r="D3" s="4"/>
      <c r="E3" s="4"/>
      <c r="F3" s="4"/>
      <c r="G3" s="4"/>
      <c r="H3" s="5" t="s">
        <v>3</v>
      </c>
      <c r="I3" s="5" t="s">
        <v>3</v>
      </c>
      <c r="J3" s="5" t="s">
        <v>3</v>
      </c>
      <c r="K3" s="5" t="s">
        <v>3</v>
      </c>
      <c r="L3" s="5"/>
      <c r="M3" s="6" t="s">
        <v>3</v>
      </c>
      <c r="N3" s="7"/>
      <c r="O3" s="5" t="s">
        <v>3</v>
      </c>
      <c r="P3" s="5"/>
      <c r="Q3" s="5"/>
      <c r="R3" s="7"/>
      <c r="S3" s="7"/>
      <c r="T3" s="7"/>
      <c r="U3" s="7"/>
      <c r="V3" s="7"/>
      <c r="W3" s="7"/>
      <c r="X3" s="7"/>
      <c r="Y3" s="7"/>
    </row>
    <row r="4" spans="1:25" ht="12" customHeight="1">
      <c r="A4" s="117" t="s">
        <v>4</v>
      </c>
      <c r="B4" s="117"/>
      <c r="C4" s="117"/>
      <c r="D4" s="117"/>
      <c r="E4" s="117"/>
      <c r="F4" s="117"/>
      <c r="G4" s="117"/>
      <c r="H4" s="117"/>
      <c r="I4" s="5"/>
      <c r="J4" s="5"/>
      <c r="K4" s="5"/>
      <c r="L4" s="5"/>
      <c r="M4" s="6"/>
      <c r="N4" s="7"/>
      <c r="O4" s="5"/>
      <c r="P4" s="5"/>
      <c r="Q4" s="5"/>
      <c r="R4" s="7"/>
      <c r="S4" s="7"/>
      <c r="T4" s="7"/>
      <c r="U4" s="7"/>
      <c r="V4" s="7"/>
      <c r="W4" s="7"/>
      <c r="X4" s="7"/>
      <c r="Y4" s="7"/>
    </row>
    <row r="5" spans="1:25" ht="12" customHeight="1">
      <c r="A5" s="8" t="s">
        <v>5</v>
      </c>
      <c r="B5" s="8"/>
      <c r="C5" s="8"/>
      <c r="D5" s="9"/>
      <c r="E5" s="9"/>
      <c r="F5" s="9"/>
      <c r="G5" s="9"/>
      <c r="H5" s="10"/>
      <c r="I5" s="5"/>
      <c r="J5" s="5"/>
      <c r="K5" s="5"/>
      <c r="L5" s="5"/>
      <c r="M5" s="6"/>
      <c r="N5" s="7"/>
      <c r="O5" s="5"/>
      <c r="P5" s="5"/>
      <c r="Q5" s="5"/>
      <c r="R5" s="7"/>
      <c r="S5" s="7"/>
      <c r="T5" s="7"/>
      <c r="U5" s="7"/>
      <c r="V5" s="7"/>
      <c r="W5" s="7"/>
      <c r="X5" s="7"/>
      <c r="Y5" s="7"/>
    </row>
    <row r="6" spans="1:25" ht="12" customHeight="1">
      <c r="A6" s="11" t="s">
        <v>6</v>
      </c>
      <c r="B6" s="11"/>
      <c r="C6" s="11"/>
      <c r="D6" s="12"/>
      <c r="E6" s="12"/>
      <c r="F6" s="12"/>
      <c r="G6" s="12"/>
      <c r="H6" s="5"/>
      <c r="I6" s="5"/>
      <c r="J6" s="5"/>
      <c r="K6" s="5"/>
      <c r="L6" s="5"/>
      <c r="M6" s="6"/>
      <c r="N6" s="7"/>
      <c r="O6" s="5"/>
      <c r="P6" s="5"/>
      <c r="Q6" s="5"/>
      <c r="R6" s="7"/>
      <c r="S6" s="7"/>
      <c r="T6" s="7"/>
      <c r="U6" s="7"/>
      <c r="V6" s="7"/>
      <c r="W6" s="7"/>
      <c r="X6" s="7"/>
      <c r="Y6" s="7"/>
    </row>
    <row r="7" spans="1:25" ht="12" customHeight="1">
      <c r="A7" s="5"/>
      <c r="B7" s="5"/>
      <c r="C7" s="5"/>
      <c r="D7" s="7"/>
      <c r="E7" s="7"/>
      <c r="F7" s="7"/>
      <c r="G7" s="7"/>
      <c r="H7" s="5"/>
      <c r="I7" s="5"/>
      <c r="J7" s="5"/>
      <c r="K7" s="5"/>
      <c r="L7" s="5"/>
      <c r="M7" s="6"/>
      <c r="N7" s="7"/>
      <c r="O7" s="5"/>
      <c r="P7" s="5"/>
      <c r="Q7" s="5"/>
      <c r="R7" s="7"/>
      <c r="S7" s="7"/>
      <c r="T7" s="7"/>
      <c r="U7" s="7"/>
      <c r="V7" s="7"/>
      <c r="W7" s="7"/>
      <c r="X7" s="7"/>
      <c r="Y7" s="7"/>
    </row>
    <row r="8" spans="1:25" ht="12" customHeight="1" thickBot="1">
      <c r="A8" s="7"/>
      <c r="B8" s="7"/>
      <c r="C8" s="7"/>
      <c r="D8" s="7"/>
      <c r="E8" s="7"/>
      <c r="F8" s="7"/>
      <c r="G8" s="7"/>
      <c r="H8" s="5" t="s">
        <v>3</v>
      </c>
      <c r="I8" s="5" t="s">
        <v>3</v>
      </c>
      <c r="J8" s="5" t="s">
        <v>3</v>
      </c>
      <c r="K8" s="5" t="s">
        <v>3</v>
      </c>
      <c r="L8" s="5"/>
      <c r="M8" s="6" t="s">
        <v>3</v>
      </c>
      <c r="N8" s="7"/>
      <c r="O8" s="5" t="s">
        <v>3</v>
      </c>
      <c r="P8" s="5"/>
      <c r="Q8" s="5"/>
      <c r="R8" s="7"/>
      <c r="S8" s="7"/>
      <c r="T8" s="7"/>
      <c r="U8" s="7"/>
      <c r="V8" s="7"/>
      <c r="W8" s="7"/>
      <c r="X8" s="7"/>
      <c r="Y8" s="7"/>
    </row>
    <row r="9" spans="1:25" ht="12" customHeight="1">
      <c r="A9" s="13">
        <v>241</v>
      </c>
      <c r="B9" s="98">
        <v>1002</v>
      </c>
      <c r="C9" s="14">
        <v>202</v>
      </c>
      <c r="D9" s="14">
        <v>201</v>
      </c>
      <c r="E9" s="14">
        <v>200</v>
      </c>
      <c r="F9" s="14"/>
      <c r="G9" s="14"/>
      <c r="H9" s="15" t="s">
        <v>3</v>
      </c>
      <c r="I9" s="15" t="s">
        <v>3</v>
      </c>
      <c r="J9" s="15" t="s">
        <v>3</v>
      </c>
      <c r="K9" s="15" t="s">
        <v>3</v>
      </c>
      <c r="L9" s="15"/>
      <c r="M9" s="16" t="s">
        <v>3</v>
      </c>
      <c r="N9" s="78"/>
      <c r="O9" s="118" t="s">
        <v>105</v>
      </c>
      <c r="P9" s="5"/>
      <c r="Q9" s="5"/>
      <c r="R9" s="7"/>
      <c r="S9" s="7"/>
      <c r="T9" s="7"/>
      <c r="U9" s="7"/>
      <c r="V9" s="7"/>
      <c r="W9" s="7"/>
      <c r="X9" s="7"/>
      <c r="Y9" s="7"/>
    </row>
    <row r="10" spans="1:25" ht="12" customHeight="1">
      <c r="A10" s="17" t="s">
        <v>7</v>
      </c>
      <c r="B10" s="99" t="s">
        <v>110</v>
      </c>
      <c r="C10" s="18" t="s">
        <v>7</v>
      </c>
      <c r="D10" s="18" t="s">
        <v>7</v>
      </c>
      <c r="E10" s="18" t="s">
        <v>7</v>
      </c>
      <c r="F10" s="18"/>
      <c r="G10" s="18"/>
      <c r="H10" s="19" t="s">
        <v>3</v>
      </c>
      <c r="I10" s="19" t="s">
        <v>3</v>
      </c>
      <c r="J10" s="20" t="s">
        <v>3</v>
      </c>
      <c r="K10" s="19" t="s">
        <v>3</v>
      </c>
      <c r="L10" s="19"/>
      <c r="M10" s="21" t="s">
        <v>3</v>
      </c>
      <c r="N10" s="79"/>
      <c r="O10" s="119"/>
      <c r="P10" s="5"/>
      <c r="Q10" s="5"/>
      <c r="R10" s="7"/>
      <c r="S10" s="7"/>
      <c r="T10" s="7"/>
      <c r="U10" s="7"/>
      <c r="V10" s="7"/>
      <c r="W10" s="7"/>
      <c r="X10" s="7"/>
      <c r="Y10" s="7"/>
    </row>
    <row r="11" spans="1:25" ht="409.5" customHeight="1" hidden="1">
      <c r="A11" s="17" t="s">
        <v>8</v>
      </c>
      <c r="B11" s="99"/>
      <c r="C11" s="18" t="s">
        <v>8</v>
      </c>
      <c r="D11" s="18" t="s">
        <v>8</v>
      </c>
      <c r="E11" s="18" t="s">
        <v>8</v>
      </c>
      <c r="F11" s="18"/>
      <c r="G11" s="18"/>
      <c r="H11" s="19" t="s">
        <v>3</v>
      </c>
      <c r="I11" s="19" t="s">
        <v>3</v>
      </c>
      <c r="J11" s="20" t="s">
        <v>3</v>
      </c>
      <c r="K11" s="19" t="s">
        <v>3</v>
      </c>
      <c r="L11" s="19"/>
      <c r="M11" s="21" t="s">
        <v>3</v>
      </c>
      <c r="N11" s="79" t="s">
        <v>9</v>
      </c>
      <c r="O11" s="119"/>
      <c r="P11" s="5"/>
      <c r="Q11" s="5"/>
      <c r="R11" s="7"/>
      <c r="S11" s="7"/>
      <c r="T11" s="7"/>
      <c r="U11" s="7"/>
      <c r="V11" s="7"/>
      <c r="W11" s="7"/>
      <c r="X11" s="7"/>
      <c r="Y11" s="7"/>
    </row>
    <row r="12" spans="1:25" ht="409.5" customHeight="1" hidden="1">
      <c r="A12" s="22">
        <v>229</v>
      </c>
      <c r="B12" s="100"/>
      <c r="C12" s="23">
        <v>229</v>
      </c>
      <c r="D12" s="23">
        <v>229</v>
      </c>
      <c r="E12" s="23">
        <v>229</v>
      </c>
      <c r="F12" s="23"/>
      <c r="G12" s="23"/>
      <c r="H12" s="19" t="s">
        <v>3</v>
      </c>
      <c r="I12" s="19" t="s">
        <v>3</v>
      </c>
      <c r="J12" s="20" t="s">
        <v>3</v>
      </c>
      <c r="K12" s="19" t="s">
        <v>3</v>
      </c>
      <c r="L12" s="19"/>
      <c r="M12" s="21" t="s">
        <v>3</v>
      </c>
      <c r="N12" s="79" t="s">
        <v>10</v>
      </c>
      <c r="O12" s="119"/>
      <c r="P12" s="5"/>
      <c r="Q12" s="5"/>
      <c r="R12" s="24"/>
      <c r="S12" s="24"/>
      <c r="T12" s="24"/>
      <c r="U12" s="24"/>
      <c r="V12" s="7"/>
      <c r="W12" s="7"/>
      <c r="X12" s="7"/>
      <c r="Y12" s="7"/>
    </row>
    <row r="13" spans="1:25" ht="409.5" customHeight="1" hidden="1">
      <c r="A13" s="22">
        <v>0</v>
      </c>
      <c r="B13" s="100"/>
      <c r="C13" s="23">
        <v>0</v>
      </c>
      <c r="D13" s="23">
        <v>0</v>
      </c>
      <c r="E13" s="23">
        <v>0</v>
      </c>
      <c r="F13" s="23"/>
      <c r="G13" s="23"/>
      <c r="H13" s="19" t="s">
        <v>3</v>
      </c>
      <c r="I13" s="19" t="s">
        <v>3</v>
      </c>
      <c r="J13" s="20" t="s">
        <v>3</v>
      </c>
      <c r="K13" s="19" t="s">
        <v>3</v>
      </c>
      <c r="L13" s="19"/>
      <c r="M13" s="21" t="s">
        <v>3</v>
      </c>
      <c r="N13" s="79" t="s">
        <v>11</v>
      </c>
      <c r="O13" s="119"/>
      <c r="P13" s="5"/>
      <c r="Q13" s="5"/>
      <c r="R13" s="24"/>
      <c r="S13" s="24"/>
      <c r="T13" s="24"/>
      <c r="U13" s="24"/>
      <c r="V13" s="7"/>
      <c r="W13" s="7"/>
      <c r="X13" s="7"/>
      <c r="Y13" s="7"/>
    </row>
    <row r="14" spans="1:25" ht="27.75" customHeight="1" thickBot="1">
      <c r="A14" s="25" t="s">
        <v>3</v>
      </c>
      <c r="B14" s="101"/>
      <c r="C14" s="26" t="s">
        <v>3</v>
      </c>
      <c r="D14" s="26" t="s">
        <v>3</v>
      </c>
      <c r="E14" s="26" t="s">
        <v>3</v>
      </c>
      <c r="F14" s="96" t="s">
        <v>109</v>
      </c>
      <c r="G14" s="96" t="s">
        <v>108</v>
      </c>
      <c r="H14" s="27" t="s">
        <v>12</v>
      </c>
      <c r="I14" s="27" t="s">
        <v>13</v>
      </c>
      <c r="J14" s="28" t="s">
        <v>14</v>
      </c>
      <c r="K14" s="27" t="s">
        <v>15</v>
      </c>
      <c r="L14" s="27" t="s">
        <v>106</v>
      </c>
      <c r="M14" s="29" t="s">
        <v>16</v>
      </c>
      <c r="N14" s="80" t="s">
        <v>17</v>
      </c>
      <c r="O14" s="120"/>
      <c r="P14" s="30"/>
      <c r="Q14" s="30"/>
      <c r="R14" s="7"/>
      <c r="S14" s="7"/>
      <c r="T14" s="7"/>
      <c r="U14" s="7"/>
      <c r="V14" s="7"/>
      <c r="W14" s="7"/>
      <c r="X14" s="7"/>
      <c r="Y14" s="7"/>
    </row>
    <row r="15" spans="1:25" ht="12" customHeight="1">
      <c r="A15" s="31" t="s">
        <v>18</v>
      </c>
      <c r="B15" s="102"/>
      <c r="C15" s="32" t="s">
        <v>19</v>
      </c>
      <c r="D15" s="32" t="s">
        <v>20</v>
      </c>
      <c r="E15" s="32" t="s">
        <v>21</v>
      </c>
      <c r="F15" s="97">
        <v>0.002777777777777778</v>
      </c>
      <c r="G15" s="97">
        <v>0.002777777777777778</v>
      </c>
      <c r="H15" s="33">
        <v>0</v>
      </c>
      <c r="I15" s="34" t="s">
        <v>3</v>
      </c>
      <c r="J15" s="35">
        <v>0</v>
      </c>
      <c r="K15" s="34" t="s">
        <v>22</v>
      </c>
      <c r="L15" s="32">
        <v>725</v>
      </c>
      <c r="M15" s="36" t="s">
        <v>107</v>
      </c>
      <c r="N15" s="72" t="s">
        <v>23</v>
      </c>
      <c r="O15" s="81">
        <v>1</v>
      </c>
      <c r="P15" s="37"/>
      <c r="Q15" s="37"/>
      <c r="R15" s="7"/>
      <c r="S15" s="7"/>
      <c r="T15" s="7"/>
      <c r="U15" s="7"/>
      <c r="V15" s="38"/>
      <c r="W15" s="38"/>
      <c r="X15" s="38"/>
      <c r="Y15" s="38"/>
    </row>
    <row r="16" spans="1:25" ht="12" customHeight="1">
      <c r="A16" s="43">
        <f>A15+$G15</f>
        <v>0.6902777777777778</v>
      </c>
      <c r="B16" s="99"/>
      <c r="C16" s="44">
        <f aca="true" t="shared" si="0" ref="C16:D31">C15+$G15</f>
        <v>0.4888888888888889</v>
      </c>
      <c r="D16" s="44">
        <f t="shared" si="0"/>
        <v>0.41944444444444445</v>
      </c>
      <c r="E16" s="44">
        <f>E15+$G15</f>
        <v>0.26666666666666666</v>
      </c>
      <c r="F16" s="44">
        <f>F15+G16</f>
        <v>0.004861111111111111</v>
      </c>
      <c r="G16" s="44">
        <v>0.0020833333333333333</v>
      </c>
      <c r="H16" s="39">
        <f>H15+J16</f>
        <v>3.5</v>
      </c>
      <c r="I16" s="95">
        <v>52.5</v>
      </c>
      <c r="J16" s="40">
        <v>3.5</v>
      </c>
      <c r="K16" s="41" t="s">
        <v>24</v>
      </c>
      <c r="L16" s="41"/>
      <c r="M16" s="42" t="s">
        <v>25</v>
      </c>
      <c r="N16" s="73" t="s">
        <v>26</v>
      </c>
      <c r="O16" s="88">
        <f>SUM(O15+1)</f>
        <v>2</v>
      </c>
      <c r="P16" s="30"/>
      <c r="Q16" s="37"/>
      <c r="R16" s="7"/>
      <c r="S16" s="7"/>
      <c r="T16" s="7"/>
      <c r="U16" s="7"/>
      <c r="V16" s="7"/>
      <c r="W16" s="7"/>
      <c r="X16" s="7"/>
      <c r="Y16" s="7"/>
    </row>
    <row r="17" spans="1:25" ht="12" customHeight="1">
      <c r="A17" s="43">
        <f aca="true" t="shared" si="1" ref="A17:A45">A16+$G16</f>
        <v>0.6923611111111111</v>
      </c>
      <c r="B17" s="103"/>
      <c r="C17" s="44">
        <f t="shared" si="0"/>
        <v>0.4909722222222222</v>
      </c>
      <c r="D17" s="44">
        <f t="shared" si="0"/>
        <v>0.4215277777777778</v>
      </c>
      <c r="E17" s="44">
        <f aca="true" t="shared" si="2" ref="E17:E45">E16+$G16</f>
        <v>0.26875</v>
      </c>
      <c r="F17" s="44">
        <f aca="true" t="shared" si="3" ref="F17:F44">F16+G17</f>
        <v>0.00625</v>
      </c>
      <c r="G17" s="44">
        <v>0.001388888888888889</v>
      </c>
      <c r="H17" s="39">
        <f aca="true" t="shared" si="4" ref="H17:H45">H16+J17</f>
        <v>6.1</v>
      </c>
      <c r="I17" s="18" t="s">
        <v>3</v>
      </c>
      <c r="J17" s="40">
        <v>2.6</v>
      </c>
      <c r="K17" s="41" t="s">
        <v>24</v>
      </c>
      <c r="L17" s="41"/>
      <c r="M17" s="42" t="s">
        <v>27</v>
      </c>
      <c r="N17" s="73" t="s">
        <v>28</v>
      </c>
      <c r="O17" s="88">
        <f aca="true" t="shared" si="5" ref="O17:O45">SUM(O16+1)</f>
        <v>3</v>
      </c>
      <c r="P17" s="30"/>
      <c r="Q17" s="37"/>
      <c r="R17" s="7"/>
      <c r="S17" s="7"/>
      <c r="T17" s="7"/>
      <c r="U17" s="7"/>
      <c r="V17" s="7"/>
      <c r="W17" s="7"/>
      <c r="X17" s="7"/>
      <c r="Y17" s="7"/>
    </row>
    <row r="18" spans="1:25" ht="12" customHeight="1">
      <c r="A18" s="43">
        <f t="shared" si="1"/>
        <v>0.69375</v>
      </c>
      <c r="B18" s="103"/>
      <c r="C18" s="44">
        <f t="shared" si="0"/>
        <v>0.4923611111111111</v>
      </c>
      <c r="D18" s="44">
        <f t="shared" si="0"/>
        <v>0.42291666666666666</v>
      </c>
      <c r="E18" s="44">
        <f t="shared" si="2"/>
        <v>0.2701388888888889</v>
      </c>
      <c r="F18" s="44">
        <f t="shared" si="3"/>
        <v>0.008333333333333333</v>
      </c>
      <c r="G18" s="44">
        <v>0.0020833333333333333</v>
      </c>
      <c r="H18" s="39">
        <f t="shared" si="4"/>
        <v>7.699999999999999</v>
      </c>
      <c r="I18" s="18" t="s">
        <v>3</v>
      </c>
      <c r="J18" s="39">
        <v>1.6</v>
      </c>
      <c r="K18" s="41" t="s">
        <v>24</v>
      </c>
      <c r="L18" s="41"/>
      <c r="M18" s="42" t="s">
        <v>29</v>
      </c>
      <c r="N18" s="74" t="s">
        <v>30</v>
      </c>
      <c r="O18" s="88">
        <f t="shared" si="5"/>
        <v>4</v>
      </c>
      <c r="P18" s="30"/>
      <c r="Q18" s="37"/>
      <c r="R18" s="7"/>
      <c r="S18" s="7"/>
      <c r="T18" s="7"/>
      <c r="U18" s="7"/>
      <c r="V18" s="7"/>
      <c r="W18" s="7"/>
      <c r="X18" s="7"/>
      <c r="Y18" s="7"/>
    </row>
    <row r="19" spans="1:25" ht="12" customHeight="1">
      <c r="A19" s="43">
        <f t="shared" si="1"/>
        <v>0.6958333333333333</v>
      </c>
      <c r="B19" s="103"/>
      <c r="C19" s="44">
        <f t="shared" si="0"/>
        <v>0.4944444444444444</v>
      </c>
      <c r="D19" s="44">
        <f t="shared" si="0"/>
        <v>0.425</v>
      </c>
      <c r="E19" s="44">
        <f t="shared" si="2"/>
        <v>0.2722222222222222</v>
      </c>
      <c r="F19" s="44">
        <f t="shared" si="3"/>
        <v>0.011805555555555555</v>
      </c>
      <c r="G19" s="44">
        <v>0.003472222222222222</v>
      </c>
      <c r="H19" s="39">
        <f t="shared" si="4"/>
        <v>8.899999999999999</v>
      </c>
      <c r="I19" s="18" t="s">
        <v>3</v>
      </c>
      <c r="J19" s="39">
        <v>1.2</v>
      </c>
      <c r="K19" s="41" t="s">
        <v>24</v>
      </c>
      <c r="L19" s="41"/>
      <c r="M19" s="42" t="s">
        <v>31</v>
      </c>
      <c r="N19" s="74" t="s">
        <v>32</v>
      </c>
      <c r="O19" s="88">
        <f t="shared" si="5"/>
        <v>5</v>
      </c>
      <c r="P19" s="37"/>
      <c r="Q19" s="37"/>
      <c r="R19" s="7"/>
      <c r="S19" s="7"/>
      <c r="T19" s="7"/>
      <c r="U19" s="7"/>
      <c r="V19" s="38"/>
      <c r="W19" s="38"/>
      <c r="X19" s="38"/>
      <c r="Y19" s="38"/>
    </row>
    <row r="20" spans="1:25" ht="12" customHeight="1">
      <c r="A20" s="43">
        <f t="shared" si="1"/>
        <v>0.6993055555555555</v>
      </c>
      <c r="B20" s="103"/>
      <c r="C20" s="44">
        <f t="shared" si="0"/>
        <v>0.4979166666666666</v>
      </c>
      <c r="D20" s="44">
        <f t="shared" si="0"/>
        <v>0.4284722222222222</v>
      </c>
      <c r="E20" s="44">
        <f t="shared" si="2"/>
        <v>0.2756944444444444</v>
      </c>
      <c r="F20" s="44">
        <f t="shared" si="3"/>
        <v>0.013888888888888888</v>
      </c>
      <c r="G20" s="44">
        <v>0.0020833333333333333</v>
      </c>
      <c r="H20" s="39">
        <f t="shared" si="4"/>
        <v>12.899999999999999</v>
      </c>
      <c r="I20" s="95">
        <v>45.6</v>
      </c>
      <c r="J20" s="39">
        <v>4</v>
      </c>
      <c r="K20" s="41" t="s">
        <v>33</v>
      </c>
      <c r="L20" s="41"/>
      <c r="M20" s="42"/>
      <c r="N20" s="73" t="s">
        <v>34</v>
      </c>
      <c r="O20" s="88">
        <f t="shared" si="5"/>
        <v>6</v>
      </c>
      <c r="P20" s="30"/>
      <c r="Q20" s="37"/>
      <c r="R20" s="7"/>
      <c r="S20" s="7"/>
      <c r="T20" s="7"/>
      <c r="U20" s="7"/>
      <c r="V20" s="7"/>
      <c r="W20" s="7"/>
      <c r="X20" s="7"/>
      <c r="Y20" s="7"/>
    </row>
    <row r="21" spans="1:25" ht="12" customHeight="1">
      <c r="A21" s="43">
        <f t="shared" si="1"/>
        <v>0.7013888888888888</v>
      </c>
      <c r="B21" s="103"/>
      <c r="C21" s="44">
        <f t="shared" si="0"/>
        <v>0.49999999999999994</v>
      </c>
      <c r="D21" s="44">
        <f t="shared" si="0"/>
        <v>0.4305555555555555</v>
      </c>
      <c r="E21" s="44">
        <f t="shared" si="2"/>
        <v>0.27777777777777773</v>
      </c>
      <c r="F21" s="44">
        <f t="shared" si="3"/>
        <v>0.015277777777777777</v>
      </c>
      <c r="G21" s="44">
        <v>0.001388888888888889</v>
      </c>
      <c r="H21" s="39">
        <f t="shared" si="4"/>
        <v>14.899999999999999</v>
      </c>
      <c r="I21" s="18" t="s">
        <v>3</v>
      </c>
      <c r="J21" s="39">
        <v>2</v>
      </c>
      <c r="K21" s="41" t="s">
        <v>33</v>
      </c>
      <c r="L21" s="41"/>
      <c r="M21" s="42"/>
      <c r="N21" s="73" t="s">
        <v>35</v>
      </c>
      <c r="O21" s="88">
        <f t="shared" si="5"/>
        <v>7</v>
      </c>
      <c r="P21" s="30"/>
      <c r="Q21" s="37"/>
      <c r="R21" s="7"/>
      <c r="S21" s="7"/>
      <c r="T21" s="7"/>
      <c r="U21" s="7"/>
      <c r="V21" s="7"/>
      <c r="W21" s="7"/>
      <c r="X21" s="7"/>
      <c r="Y21" s="7"/>
    </row>
    <row r="22" spans="1:25" ht="12" customHeight="1">
      <c r="A22" s="43">
        <f t="shared" si="1"/>
        <v>0.7027777777777777</v>
      </c>
      <c r="B22" s="103"/>
      <c r="C22" s="44">
        <f t="shared" si="0"/>
        <v>0.5013888888888889</v>
      </c>
      <c r="D22" s="44">
        <f t="shared" si="0"/>
        <v>0.4319444444444444</v>
      </c>
      <c r="E22" s="44">
        <f t="shared" si="2"/>
        <v>0.2791666666666666</v>
      </c>
      <c r="F22" s="44">
        <f t="shared" si="3"/>
        <v>0.017361111111111112</v>
      </c>
      <c r="G22" s="44">
        <v>0.0020833333333333333</v>
      </c>
      <c r="H22" s="39">
        <f t="shared" si="4"/>
        <v>16.4</v>
      </c>
      <c r="I22" s="18" t="s">
        <v>3</v>
      </c>
      <c r="J22" s="39">
        <v>1.5</v>
      </c>
      <c r="K22" s="41" t="s">
        <v>33</v>
      </c>
      <c r="L22" s="41"/>
      <c r="M22" s="42"/>
      <c r="N22" s="73" t="s">
        <v>36</v>
      </c>
      <c r="O22" s="88">
        <f t="shared" si="5"/>
        <v>8</v>
      </c>
      <c r="P22" s="30"/>
      <c r="Q22" s="37"/>
      <c r="R22" s="7"/>
      <c r="S22" s="7"/>
      <c r="T22" s="7"/>
      <c r="U22" s="7"/>
      <c r="V22" s="7"/>
      <c r="W22" s="7"/>
      <c r="X22" s="7"/>
      <c r="Y22" s="7"/>
    </row>
    <row r="23" spans="1:25" ht="12" customHeight="1">
      <c r="A23" s="43">
        <f t="shared" si="1"/>
        <v>0.704861111111111</v>
      </c>
      <c r="B23" s="103"/>
      <c r="C23" s="44">
        <f t="shared" si="0"/>
        <v>0.5034722222222222</v>
      </c>
      <c r="D23" s="44">
        <f t="shared" si="0"/>
        <v>0.43402777777777773</v>
      </c>
      <c r="E23" s="44">
        <f t="shared" si="2"/>
        <v>0.28124999999999994</v>
      </c>
      <c r="F23" s="44">
        <f t="shared" si="3"/>
        <v>0.02013888888888889</v>
      </c>
      <c r="G23" s="44">
        <v>0.002777777777777778</v>
      </c>
      <c r="H23" s="39">
        <f t="shared" si="4"/>
        <v>18.2</v>
      </c>
      <c r="I23" s="18" t="s">
        <v>3</v>
      </c>
      <c r="J23" s="39">
        <v>1.8</v>
      </c>
      <c r="K23" s="45" t="s">
        <v>33</v>
      </c>
      <c r="L23" s="45"/>
      <c r="M23" s="42" t="s">
        <v>3</v>
      </c>
      <c r="N23" s="73" t="s">
        <v>37</v>
      </c>
      <c r="O23" s="88">
        <f t="shared" si="5"/>
        <v>9</v>
      </c>
      <c r="P23" s="37"/>
      <c r="Q23" s="37"/>
      <c r="R23" s="7"/>
      <c r="S23" s="7"/>
      <c r="T23" s="7"/>
      <c r="U23" s="7"/>
      <c r="V23" s="38"/>
      <c r="W23" s="38"/>
      <c r="X23" s="38"/>
      <c r="Y23" s="38"/>
    </row>
    <row r="24" spans="1:25" ht="24.75" customHeight="1">
      <c r="A24" s="43">
        <f t="shared" si="1"/>
        <v>0.7076388888888888</v>
      </c>
      <c r="B24" s="103">
        <v>0.65625</v>
      </c>
      <c r="C24" s="44">
        <f t="shared" si="0"/>
        <v>0.50625</v>
      </c>
      <c r="D24" s="44">
        <f t="shared" si="0"/>
        <v>0.4368055555555555</v>
      </c>
      <c r="E24" s="44">
        <f t="shared" si="2"/>
        <v>0.2840277777777777</v>
      </c>
      <c r="F24" s="44">
        <f t="shared" si="3"/>
        <v>0.022222222222222223</v>
      </c>
      <c r="G24" s="44">
        <v>0.0020833333333333333</v>
      </c>
      <c r="H24" s="39">
        <f t="shared" si="4"/>
        <v>21.2</v>
      </c>
      <c r="I24" s="95">
        <v>45</v>
      </c>
      <c r="J24" s="39">
        <v>3</v>
      </c>
      <c r="K24" s="45" t="s">
        <v>33</v>
      </c>
      <c r="L24" s="45"/>
      <c r="M24" s="42"/>
      <c r="N24" s="75" t="s">
        <v>38</v>
      </c>
      <c r="O24" s="88">
        <f t="shared" si="5"/>
        <v>10</v>
      </c>
      <c r="P24" s="30"/>
      <c r="Q24" s="37"/>
      <c r="R24" s="7"/>
      <c r="S24" s="7"/>
      <c r="T24" s="7"/>
      <c r="U24" s="7"/>
      <c r="V24" s="7"/>
      <c r="W24" s="7"/>
      <c r="X24" s="7"/>
      <c r="Y24" s="7"/>
    </row>
    <row r="25" spans="1:25" ht="12" customHeight="1">
      <c r="A25" s="43">
        <f t="shared" si="1"/>
        <v>0.7097222222222221</v>
      </c>
      <c r="B25" s="103">
        <f>B24+$G24</f>
        <v>0.6583333333333333</v>
      </c>
      <c r="C25" s="44">
        <f t="shared" si="0"/>
        <v>0.5083333333333333</v>
      </c>
      <c r="D25" s="44">
        <f t="shared" si="0"/>
        <v>0.43888888888888883</v>
      </c>
      <c r="E25" s="44">
        <f t="shared" si="2"/>
        <v>0.28611111111111104</v>
      </c>
      <c r="F25" s="44">
        <f t="shared" si="3"/>
        <v>0.025</v>
      </c>
      <c r="G25" s="44">
        <v>0.002777777777777778</v>
      </c>
      <c r="H25" s="39">
        <f t="shared" si="4"/>
        <v>22.3</v>
      </c>
      <c r="I25" s="18" t="s">
        <v>3</v>
      </c>
      <c r="J25" s="39">
        <v>1.1</v>
      </c>
      <c r="K25" s="45" t="s">
        <v>39</v>
      </c>
      <c r="L25" s="45"/>
      <c r="M25" s="42"/>
      <c r="N25" s="73" t="s">
        <v>40</v>
      </c>
      <c r="O25" s="88">
        <f t="shared" si="5"/>
        <v>11</v>
      </c>
      <c r="P25" s="30"/>
      <c r="Q25" s="37"/>
      <c r="R25" s="7"/>
      <c r="S25" s="7"/>
      <c r="T25" s="7"/>
      <c r="U25" s="7"/>
      <c r="V25" s="7"/>
      <c r="W25" s="7"/>
      <c r="X25" s="7"/>
      <c r="Y25" s="7"/>
    </row>
    <row r="26" spans="1:25" ht="12" customHeight="1">
      <c r="A26" s="43">
        <f t="shared" si="1"/>
        <v>0.7124999999999999</v>
      </c>
      <c r="B26" s="103">
        <f aca="true" t="shared" si="6" ref="B26:B45">B25+$G25</f>
        <v>0.6611111111111111</v>
      </c>
      <c r="C26" s="44">
        <f t="shared" si="0"/>
        <v>0.5111111111111111</v>
      </c>
      <c r="D26" s="44">
        <f t="shared" si="0"/>
        <v>0.4416666666666666</v>
      </c>
      <c r="E26" s="44">
        <f t="shared" si="2"/>
        <v>0.2888888888888888</v>
      </c>
      <c r="F26" s="44">
        <f t="shared" si="3"/>
        <v>0.025694444444444447</v>
      </c>
      <c r="G26" s="44">
        <v>0.0006944444444444445</v>
      </c>
      <c r="H26" s="39">
        <f t="shared" si="4"/>
        <v>24.8</v>
      </c>
      <c r="I26" s="18" t="s">
        <v>3</v>
      </c>
      <c r="J26" s="39">
        <v>2.5</v>
      </c>
      <c r="K26" s="41" t="s">
        <v>24</v>
      </c>
      <c r="L26" s="41"/>
      <c r="M26" s="42" t="s">
        <v>25</v>
      </c>
      <c r="N26" s="73" t="s">
        <v>41</v>
      </c>
      <c r="O26" s="88">
        <f t="shared" si="5"/>
        <v>12</v>
      </c>
      <c r="P26" s="30"/>
      <c r="Q26" s="37"/>
      <c r="R26" s="7"/>
      <c r="S26" s="7"/>
      <c r="T26" s="7"/>
      <c r="U26" s="7"/>
      <c r="V26" s="7"/>
      <c r="W26" s="7"/>
      <c r="X26" s="7"/>
      <c r="Y26" s="7"/>
    </row>
    <row r="27" spans="1:25" ht="12" customHeight="1">
      <c r="A27" s="43">
        <f t="shared" si="1"/>
        <v>0.7131944444444444</v>
      </c>
      <c r="B27" s="103">
        <f t="shared" si="6"/>
        <v>0.6618055555555555</v>
      </c>
      <c r="C27" s="44">
        <f t="shared" si="0"/>
        <v>0.5118055555555555</v>
      </c>
      <c r="D27" s="44">
        <f t="shared" si="0"/>
        <v>0.44236111111111104</v>
      </c>
      <c r="E27" s="44">
        <f t="shared" si="2"/>
        <v>0.28958333333333325</v>
      </c>
      <c r="F27" s="44">
        <f t="shared" si="3"/>
        <v>0.027083333333333334</v>
      </c>
      <c r="G27" s="44">
        <v>0.001388888888888889</v>
      </c>
      <c r="H27" s="39">
        <f t="shared" si="4"/>
        <v>25.6</v>
      </c>
      <c r="I27" s="18" t="s">
        <v>3</v>
      </c>
      <c r="J27" s="39">
        <v>0.8</v>
      </c>
      <c r="K27" s="41" t="s">
        <v>24</v>
      </c>
      <c r="L27" s="41"/>
      <c r="M27" s="42" t="s">
        <v>27</v>
      </c>
      <c r="N27" s="73" t="s">
        <v>42</v>
      </c>
      <c r="O27" s="88">
        <f t="shared" si="5"/>
        <v>13</v>
      </c>
      <c r="P27" s="30"/>
      <c r="Q27" s="37"/>
      <c r="R27" s="7"/>
      <c r="S27" s="7"/>
      <c r="T27" s="7"/>
      <c r="U27" s="7"/>
      <c r="V27" s="7"/>
      <c r="W27" s="7"/>
      <c r="X27" s="7"/>
      <c r="Y27" s="7"/>
    </row>
    <row r="28" spans="1:25" ht="12" customHeight="1">
      <c r="A28" s="43">
        <f t="shared" si="1"/>
        <v>0.7145833333333332</v>
      </c>
      <c r="B28" s="103">
        <f t="shared" si="6"/>
        <v>0.6631944444444444</v>
      </c>
      <c r="C28" s="44">
        <f t="shared" si="0"/>
        <v>0.5131944444444444</v>
      </c>
      <c r="D28" s="44">
        <f t="shared" si="0"/>
        <v>0.4437499999999999</v>
      </c>
      <c r="E28" s="44">
        <f t="shared" si="2"/>
        <v>0.29097222222222213</v>
      </c>
      <c r="F28" s="44">
        <f t="shared" si="3"/>
        <v>0.029166666666666667</v>
      </c>
      <c r="G28" s="44">
        <v>0.0020833333333333333</v>
      </c>
      <c r="H28" s="39">
        <f t="shared" si="4"/>
        <v>27.5</v>
      </c>
      <c r="I28" s="18" t="s">
        <v>3</v>
      </c>
      <c r="J28" s="39">
        <v>1.9</v>
      </c>
      <c r="K28" s="41" t="s">
        <v>24</v>
      </c>
      <c r="L28" s="41"/>
      <c r="M28" s="42" t="s">
        <v>29</v>
      </c>
      <c r="N28" s="73" t="s">
        <v>43</v>
      </c>
      <c r="O28" s="88">
        <f t="shared" si="5"/>
        <v>14</v>
      </c>
      <c r="P28" s="30"/>
      <c r="Q28" s="37"/>
      <c r="R28" s="7"/>
      <c r="S28" s="7"/>
      <c r="T28" s="7"/>
      <c r="U28" s="7"/>
      <c r="V28" s="7"/>
      <c r="W28" s="7"/>
      <c r="X28" s="7"/>
      <c r="Y28" s="7"/>
    </row>
    <row r="29" spans="1:25" ht="12" customHeight="1">
      <c r="A29" s="43">
        <f t="shared" si="1"/>
        <v>0.7166666666666666</v>
      </c>
      <c r="B29" s="103">
        <f t="shared" si="6"/>
        <v>0.6652777777777777</v>
      </c>
      <c r="C29" s="44">
        <f t="shared" si="0"/>
        <v>0.5152777777777777</v>
      </c>
      <c r="D29" s="44">
        <f t="shared" si="0"/>
        <v>0.44583333333333325</v>
      </c>
      <c r="E29" s="44">
        <f t="shared" si="2"/>
        <v>0.29305555555555546</v>
      </c>
      <c r="F29" s="44">
        <f t="shared" si="3"/>
        <v>0.030555555555555555</v>
      </c>
      <c r="G29" s="44">
        <v>0.001388888888888889</v>
      </c>
      <c r="H29" s="39">
        <f t="shared" si="4"/>
        <v>28.7</v>
      </c>
      <c r="I29" s="18" t="s">
        <v>3</v>
      </c>
      <c r="J29" s="39">
        <v>1.2</v>
      </c>
      <c r="K29" s="41" t="s">
        <v>24</v>
      </c>
      <c r="L29" s="41"/>
      <c r="M29" s="42" t="s">
        <v>31</v>
      </c>
      <c r="N29" s="74" t="s">
        <v>44</v>
      </c>
      <c r="O29" s="88">
        <f t="shared" si="5"/>
        <v>15</v>
      </c>
      <c r="P29" s="30"/>
      <c r="Q29" s="37"/>
      <c r="R29" s="7"/>
      <c r="S29" s="7"/>
      <c r="T29" s="7"/>
      <c r="U29" s="7"/>
      <c r="V29" s="7"/>
      <c r="W29" s="7"/>
      <c r="X29" s="7"/>
      <c r="Y29" s="7"/>
    </row>
    <row r="30" spans="1:25" ht="12" customHeight="1">
      <c r="A30" s="43">
        <f t="shared" si="1"/>
        <v>0.7180555555555554</v>
      </c>
      <c r="B30" s="103">
        <f t="shared" si="6"/>
        <v>0.6666666666666666</v>
      </c>
      <c r="C30" s="44">
        <f t="shared" si="0"/>
        <v>0.5166666666666666</v>
      </c>
      <c r="D30" s="44">
        <f t="shared" si="0"/>
        <v>0.44722222222222213</v>
      </c>
      <c r="E30" s="44">
        <f t="shared" si="2"/>
        <v>0.29444444444444434</v>
      </c>
      <c r="F30" s="44">
        <f t="shared" si="3"/>
        <v>0.03194444444444444</v>
      </c>
      <c r="G30" s="44">
        <v>0.001388888888888889</v>
      </c>
      <c r="H30" s="39">
        <f t="shared" si="4"/>
        <v>29.9</v>
      </c>
      <c r="I30" s="18" t="s">
        <v>3</v>
      </c>
      <c r="J30" s="39">
        <v>1.2</v>
      </c>
      <c r="K30" s="41" t="s">
        <v>24</v>
      </c>
      <c r="L30" s="41"/>
      <c r="M30" s="42" t="s">
        <v>45</v>
      </c>
      <c r="N30" s="74" t="s">
        <v>46</v>
      </c>
      <c r="O30" s="88">
        <f t="shared" si="5"/>
        <v>16</v>
      </c>
      <c r="P30" s="30"/>
      <c r="Q30" s="37"/>
      <c r="R30" s="7"/>
      <c r="S30" s="7"/>
      <c r="T30" s="7"/>
      <c r="U30" s="7"/>
      <c r="V30" s="7"/>
      <c r="W30" s="7"/>
      <c r="X30" s="7"/>
      <c r="Y30" s="7"/>
    </row>
    <row r="31" spans="1:25" ht="12" customHeight="1">
      <c r="A31" s="43">
        <f t="shared" si="1"/>
        <v>0.7194444444444443</v>
      </c>
      <c r="B31" s="103">
        <f t="shared" si="6"/>
        <v>0.6680555555555555</v>
      </c>
      <c r="C31" s="44">
        <f t="shared" si="0"/>
        <v>0.5180555555555555</v>
      </c>
      <c r="D31" s="44">
        <f t="shared" si="0"/>
        <v>0.448611111111111</v>
      </c>
      <c r="E31" s="44">
        <f t="shared" si="2"/>
        <v>0.2958333333333332</v>
      </c>
      <c r="F31" s="44">
        <f t="shared" si="3"/>
        <v>0.034027777777777775</v>
      </c>
      <c r="G31" s="44">
        <v>0.0020833333333333333</v>
      </c>
      <c r="H31" s="39">
        <f t="shared" si="4"/>
        <v>31</v>
      </c>
      <c r="I31" s="18" t="s">
        <v>3</v>
      </c>
      <c r="J31" s="39">
        <v>1.1</v>
      </c>
      <c r="K31" s="41" t="s">
        <v>24</v>
      </c>
      <c r="L31" s="41"/>
      <c r="M31" s="42" t="s">
        <v>47</v>
      </c>
      <c r="N31" s="74" t="s">
        <v>48</v>
      </c>
      <c r="O31" s="88">
        <f t="shared" si="5"/>
        <v>17</v>
      </c>
      <c r="P31" s="30"/>
      <c r="Q31" s="37"/>
      <c r="R31" s="7"/>
      <c r="S31" s="7"/>
      <c r="T31" s="7"/>
      <c r="U31" s="7"/>
      <c r="V31" s="7"/>
      <c r="W31" s="7"/>
      <c r="X31" s="7"/>
      <c r="Y31" s="7"/>
    </row>
    <row r="32" spans="1:25" ht="12" customHeight="1">
      <c r="A32" s="43">
        <f t="shared" si="1"/>
        <v>0.7215277777777777</v>
      </c>
      <c r="B32" s="103">
        <f t="shared" si="6"/>
        <v>0.6701388888888888</v>
      </c>
      <c r="C32" s="44">
        <f aca="true" t="shared" si="7" ref="C32:C45">C31+$G31</f>
        <v>0.5201388888888888</v>
      </c>
      <c r="D32" s="44">
        <f aca="true" t="shared" si="8" ref="D32:D45">D31+$G31</f>
        <v>0.45069444444444434</v>
      </c>
      <c r="E32" s="44">
        <f t="shared" si="2"/>
        <v>0.29791666666666655</v>
      </c>
      <c r="F32" s="44">
        <f t="shared" si="3"/>
        <v>0.03680555555555555</v>
      </c>
      <c r="G32" s="44">
        <v>0.002777777777777778</v>
      </c>
      <c r="H32" s="39">
        <f t="shared" si="4"/>
        <v>33.5</v>
      </c>
      <c r="I32" s="18" t="s">
        <v>3</v>
      </c>
      <c r="J32" s="39">
        <v>2.5</v>
      </c>
      <c r="K32" s="41" t="s">
        <v>24</v>
      </c>
      <c r="L32" s="41"/>
      <c r="M32" s="42" t="s">
        <v>49</v>
      </c>
      <c r="N32" s="74" t="s">
        <v>50</v>
      </c>
      <c r="O32" s="88">
        <f t="shared" si="5"/>
        <v>18</v>
      </c>
      <c r="P32" s="30"/>
      <c r="Q32" s="37"/>
      <c r="R32" s="7"/>
      <c r="S32" s="7"/>
      <c r="T32" s="7"/>
      <c r="U32" s="7"/>
      <c r="V32" s="7"/>
      <c r="W32" s="7"/>
      <c r="X32" s="7"/>
      <c r="Y32" s="7"/>
    </row>
    <row r="33" spans="1:25" ht="12" customHeight="1">
      <c r="A33" s="43">
        <f t="shared" si="1"/>
        <v>0.7243055555555554</v>
      </c>
      <c r="B33" s="103">
        <f t="shared" si="6"/>
        <v>0.6729166666666666</v>
      </c>
      <c r="C33" s="44">
        <f t="shared" si="7"/>
        <v>0.5229166666666666</v>
      </c>
      <c r="D33" s="44">
        <f t="shared" si="8"/>
        <v>0.4534722222222221</v>
      </c>
      <c r="E33" s="44">
        <f t="shared" si="2"/>
        <v>0.3006944444444443</v>
      </c>
      <c r="F33" s="44">
        <f t="shared" si="3"/>
        <v>0.03888888888888888</v>
      </c>
      <c r="G33" s="44">
        <v>0.0020833333333333333</v>
      </c>
      <c r="H33" s="39">
        <f t="shared" si="4"/>
        <v>36.5</v>
      </c>
      <c r="I33" s="95">
        <v>45</v>
      </c>
      <c r="J33" s="39">
        <v>3</v>
      </c>
      <c r="K33" s="41" t="s">
        <v>24</v>
      </c>
      <c r="L33" s="41"/>
      <c r="M33" s="42"/>
      <c r="N33" s="73" t="s">
        <v>115</v>
      </c>
      <c r="O33" s="88">
        <f t="shared" si="5"/>
        <v>19</v>
      </c>
      <c r="P33" s="30"/>
      <c r="Q33" s="37"/>
      <c r="R33" s="7"/>
      <c r="S33" s="7"/>
      <c r="T33" s="7"/>
      <c r="U33" s="7"/>
      <c r="V33" s="7"/>
      <c r="W33" s="7"/>
      <c r="X33" s="7"/>
      <c r="Y33" s="7"/>
    </row>
    <row r="34" spans="1:25" ht="12" customHeight="1">
      <c r="A34" s="43">
        <f t="shared" si="1"/>
        <v>0.7263888888888888</v>
      </c>
      <c r="B34" s="103">
        <f t="shared" si="6"/>
        <v>0.6749999999999999</v>
      </c>
      <c r="C34" s="44">
        <f t="shared" si="7"/>
        <v>0.5249999999999999</v>
      </c>
      <c r="D34" s="44">
        <f t="shared" si="8"/>
        <v>0.45555555555555544</v>
      </c>
      <c r="E34" s="44">
        <f t="shared" si="2"/>
        <v>0.30277777777777765</v>
      </c>
      <c r="F34" s="44">
        <f t="shared" si="3"/>
        <v>0.040972222222222215</v>
      </c>
      <c r="G34" s="44">
        <v>0.0020833333333333333</v>
      </c>
      <c r="H34" s="39">
        <f t="shared" si="4"/>
        <v>38.1</v>
      </c>
      <c r="I34" s="41" t="s">
        <v>3</v>
      </c>
      <c r="J34" s="39">
        <v>1.6</v>
      </c>
      <c r="K34" s="41" t="s">
        <v>24</v>
      </c>
      <c r="L34" s="41"/>
      <c r="M34" s="42"/>
      <c r="N34" s="76" t="s">
        <v>88</v>
      </c>
      <c r="O34" s="88">
        <f t="shared" si="5"/>
        <v>20</v>
      </c>
      <c r="P34" s="30"/>
      <c r="Q34" s="37"/>
      <c r="R34" s="7"/>
      <c r="S34" s="7"/>
      <c r="T34" s="7"/>
      <c r="U34" s="7"/>
      <c r="V34" s="7"/>
      <c r="W34" s="7"/>
      <c r="X34" s="7"/>
      <c r="Y34" s="7"/>
    </row>
    <row r="35" spans="1:25" ht="12" customHeight="1">
      <c r="A35" s="43">
        <f t="shared" si="1"/>
        <v>0.7284722222222221</v>
      </c>
      <c r="B35" s="103">
        <f t="shared" si="6"/>
        <v>0.6770833333333333</v>
      </c>
      <c r="C35" s="44">
        <f t="shared" si="7"/>
        <v>0.5270833333333332</v>
      </c>
      <c r="D35" s="44">
        <f t="shared" si="8"/>
        <v>0.45763888888888876</v>
      </c>
      <c r="E35" s="44">
        <f t="shared" si="2"/>
        <v>0.30486111111111097</v>
      </c>
      <c r="F35" s="44">
        <f t="shared" si="3"/>
        <v>0.04305555555555555</v>
      </c>
      <c r="G35" s="44">
        <v>0.0020833333333333333</v>
      </c>
      <c r="H35" s="39">
        <f t="shared" si="4"/>
        <v>40</v>
      </c>
      <c r="I35" s="41" t="s">
        <v>3</v>
      </c>
      <c r="J35" s="39">
        <v>1.9</v>
      </c>
      <c r="K35" s="41" t="s">
        <v>24</v>
      </c>
      <c r="L35" s="41"/>
      <c r="M35" s="42"/>
      <c r="N35" s="73" t="s">
        <v>52</v>
      </c>
      <c r="O35" s="88">
        <f t="shared" si="5"/>
        <v>21</v>
      </c>
      <c r="P35" s="30"/>
      <c r="Q35" s="37"/>
      <c r="R35" s="7"/>
      <c r="S35" s="7"/>
      <c r="T35" s="7"/>
      <c r="U35" s="7"/>
      <c r="V35" s="7"/>
      <c r="W35" s="7"/>
      <c r="X35" s="7"/>
      <c r="Y35" s="7"/>
    </row>
    <row r="36" spans="1:25" ht="12" customHeight="1">
      <c r="A36" s="43">
        <f t="shared" si="1"/>
        <v>0.7305555555555554</v>
      </c>
      <c r="B36" s="103">
        <f t="shared" si="6"/>
        <v>0.6791666666666666</v>
      </c>
      <c r="C36" s="44">
        <f t="shared" si="7"/>
        <v>0.5291666666666666</v>
      </c>
      <c r="D36" s="44">
        <f t="shared" si="8"/>
        <v>0.4597222222222221</v>
      </c>
      <c r="E36" s="44">
        <f t="shared" si="2"/>
        <v>0.3069444444444443</v>
      </c>
      <c r="F36" s="44">
        <f t="shared" si="3"/>
        <v>0.04374999999999999</v>
      </c>
      <c r="G36" s="44">
        <v>0.0006944444444444445</v>
      </c>
      <c r="H36" s="39">
        <f t="shared" si="4"/>
        <v>42.3</v>
      </c>
      <c r="I36" s="41" t="s">
        <v>3</v>
      </c>
      <c r="J36" s="39">
        <v>2.3</v>
      </c>
      <c r="K36" s="41" t="s">
        <v>24</v>
      </c>
      <c r="L36" s="41"/>
      <c r="M36" s="42"/>
      <c r="N36" s="73" t="s">
        <v>53</v>
      </c>
      <c r="O36" s="88">
        <f t="shared" si="5"/>
        <v>22</v>
      </c>
      <c r="P36" s="30"/>
      <c r="Q36" s="37"/>
      <c r="R36" s="7"/>
      <c r="S36" s="7"/>
      <c r="T36" s="7"/>
      <c r="U36" s="7"/>
      <c r="V36" s="7"/>
      <c r="W36" s="7"/>
      <c r="X36" s="7"/>
      <c r="Y36" s="7"/>
    </row>
    <row r="37" spans="1:25" ht="12" customHeight="1">
      <c r="A37" s="43">
        <f t="shared" si="1"/>
        <v>0.7312499999999998</v>
      </c>
      <c r="B37" s="103">
        <f t="shared" si="6"/>
        <v>0.679861111111111</v>
      </c>
      <c r="C37" s="44">
        <f t="shared" si="7"/>
        <v>0.529861111111111</v>
      </c>
      <c r="D37" s="44">
        <f t="shared" si="8"/>
        <v>0.46041666666666653</v>
      </c>
      <c r="E37" s="44">
        <f t="shared" si="2"/>
        <v>0.30763888888888874</v>
      </c>
      <c r="F37" s="44">
        <f t="shared" si="3"/>
        <v>0.04583333333333332</v>
      </c>
      <c r="G37" s="44">
        <v>0.0020833333333333333</v>
      </c>
      <c r="H37" s="39">
        <f t="shared" si="4"/>
        <v>43.199999999999996</v>
      </c>
      <c r="I37" s="41" t="s">
        <v>3</v>
      </c>
      <c r="J37" s="39">
        <v>0.9</v>
      </c>
      <c r="K37" s="41" t="s">
        <v>24</v>
      </c>
      <c r="L37" s="41"/>
      <c r="M37" s="42"/>
      <c r="N37" s="73" t="s">
        <v>54</v>
      </c>
      <c r="O37" s="88">
        <f t="shared" si="5"/>
        <v>23</v>
      </c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" customHeight="1">
      <c r="A38" s="43">
        <f t="shared" si="1"/>
        <v>0.7333333333333332</v>
      </c>
      <c r="B38" s="103">
        <f t="shared" si="6"/>
        <v>0.6819444444444444</v>
      </c>
      <c r="C38" s="44">
        <f t="shared" si="7"/>
        <v>0.5319444444444443</v>
      </c>
      <c r="D38" s="44">
        <f t="shared" si="8"/>
        <v>0.46249999999999986</v>
      </c>
      <c r="E38" s="44">
        <f t="shared" si="2"/>
        <v>0.30972222222222207</v>
      </c>
      <c r="F38" s="44">
        <f t="shared" si="3"/>
        <v>0.047916666666666656</v>
      </c>
      <c r="G38" s="44">
        <v>0.0020833333333333333</v>
      </c>
      <c r="H38" s="39">
        <f t="shared" si="4"/>
        <v>45.3</v>
      </c>
      <c r="I38" s="41" t="s">
        <v>3</v>
      </c>
      <c r="J38" s="39">
        <v>2.1</v>
      </c>
      <c r="K38" s="41" t="s">
        <v>24</v>
      </c>
      <c r="L38" s="41"/>
      <c r="M38" s="42"/>
      <c r="N38" s="76" t="s">
        <v>55</v>
      </c>
      <c r="O38" s="88">
        <f t="shared" si="5"/>
        <v>24</v>
      </c>
      <c r="P38" s="30"/>
      <c r="Q38" s="37"/>
      <c r="R38" s="7"/>
      <c r="S38" s="7"/>
      <c r="T38" s="7"/>
      <c r="U38" s="7"/>
      <c r="V38" s="7"/>
      <c r="W38" s="7"/>
      <c r="X38" s="7"/>
      <c r="Y38" s="7"/>
    </row>
    <row r="39" spans="1:25" ht="12" customHeight="1">
      <c r="A39" s="43">
        <f t="shared" si="1"/>
        <v>0.7354166666666665</v>
      </c>
      <c r="B39" s="103">
        <f t="shared" si="6"/>
        <v>0.6840277777777777</v>
      </c>
      <c r="C39" s="44">
        <f t="shared" si="7"/>
        <v>0.5340277777777777</v>
      </c>
      <c r="D39" s="44">
        <f t="shared" si="8"/>
        <v>0.4645833333333332</v>
      </c>
      <c r="E39" s="44">
        <f t="shared" si="2"/>
        <v>0.3118055555555554</v>
      </c>
      <c r="F39" s="44">
        <f t="shared" si="3"/>
        <v>0.0486111111111111</v>
      </c>
      <c r="G39" s="44">
        <v>0.0006944444444444445</v>
      </c>
      <c r="H39" s="39">
        <f t="shared" si="4"/>
        <v>48.099999999999994</v>
      </c>
      <c r="I39" s="41" t="s">
        <v>3</v>
      </c>
      <c r="J39" s="39">
        <v>2.8</v>
      </c>
      <c r="K39" s="41" t="s">
        <v>24</v>
      </c>
      <c r="L39" s="41"/>
      <c r="M39" s="42"/>
      <c r="N39" s="76" t="s">
        <v>91</v>
      </c>
      <c r="O39" s="88">
        <f t="shared" si="5"/>
        <v>25</v>
      </c>
      <c r="P39" s="30"/>
      <c r="Q39" s="37"/>
      <c r="R39" s="7"/>
      <c r="S39" s="7"/>
      <c r="T39" s="7"/>
      <c r="U39" s="7"/>
      <c r="V39" s="7"/>
      <c r="W39" s="7"/>
      <c r="X39" s="7"/>
      <c r="Y39" s="7"/>
    </row>
    <row r="40" spans="1:25" ht="12" customHeight="1">
      <c r="A40" s="43">
        <f t="shared" si="1"/>
        <v>0.7361111111111109</v>
      </c>
      <c r="B40" s="103">
        <f t="shared" si="6"/>
        <v>0.6847222222222221</v>
      </c>
      <c r="C40" s="44">
        <f t="shared" si="7"/>
        <v>0.5347222222222221</v>
      </c>
      <c r="D40" s="44">
        <f t="shared" si="8"/>
        <v>0.4652777777777776</v>
      </c>
      <c r="E40" s="44">
        <f t="shared" si="2"/>
        <v>0.31249999999999983</v>
      </c>
      <c r="F40" s="44">
        <f t="shared" si="3"/>
        <v>0.05069444444444443</v>
      </c>
      <c r="G40" s="44">
        <v>0.0020833333333333333</v>
      </c>
      <c r="H40" s="39">
        <f t="shared" si="4"/>
        <v>48.89999999999999</v>
      </c>
      <c r="I40" s="41" t="s">
        <v>3</v>
      </c>
      <c r="J40" s="39">
        <v>0.8</v>
      </c>
      <c r="K40" s="41" t="s">
        <v>24</v>
      </c>
      <c r="L40" s="41"/>
      <c r="M40" s="42"/>
      <c r="N40" s="73" t="s">
        <v>57</v>
      </c>
      <c r="O40" s="88">
        <f t="shared" si="5"/>
        <v>26</v>
      </c>
      <c r="P40" s="30"/>
      <c r="Q40" s="37"/>
      <c r="R40" s="7"/>
      <c r="S40" s="7"/>
      <c r="T40" s="7"/>
      <c r="U40" s="7"/>
      <c r="V40" s="7"/>
      <c r="W40" s="7"/>
      <c r="X40" s="7"/>
      <c r="Y40" s="7"/>
    </row>
    <row r="41" spans="1:25" ht="12" customHeight="1">
      <c r="A41" s="43">
        <f t="shared" si="1"/>
        <v>0.7381944444444443</v>
      </c>
      <c r="B41" s="103">
        <f t="shared" si="6"/>
        <v>0.6868055555555554</v>
      </c>
      <c r="C41" s="44">
        <f t="shared" si="7"/>
        <v>0.5368055555555554</v>
      </c>
      <c r="D41" s="44">
        <f t="shared" si="8"/>
        <v>0.46736111111111095</v>
      </c>
      <c r="E41" s="44">
        <f t="shared" si="2"/>
        <v>0.31458333333333316</v>
      </c>
      <c r="F41" s="44">
        <f t="shared" si="3"/>
        <v>0.05208333333333332</v>
      </c>
      <c r="G41" s="44">
        <v>0.001388888888888889</v>
      </c>
      <c r="H41" s="39">
        <f t="shared" si="4"/>
        <v>51.19999999999999</v>
      </c>
      <c r="I41" s="41" t="s">
        <v>3</v>
      </c>
      <c r="J41" s="39">
        <v>2.3</v>
      </c>
      <c r="K41" s="41" t="s">
        <v>24</v>
      </c>
      <c r="L41" s="41"/>
      <c r="M41" s="42"/>
      <c r="N41" s="73" t="s">
        <v>58</v>
      </c>
      <c r="O41" s="88">
        <f t="shared" si="5"/>
        <v>27</v>
      </c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" customHeight="1">
      <c r="A42" s="43">
        <f t="shared" si="1"/>
        <v>0.7395833333333331</v>
      </c>
      <c r="B42" s="103">
        <f t="shared" si="6"/>
        <v>0.6881944444444443</v>
      </c>
      <c r="C42" s="44">
        <f t="shared" si="7"/>
        <v>0.5381944444444443</v>
      </c>
      <c r="D42" s="44">
        <f t="shared" si="8"/>
        <v>0.46874999999999983</v>
      </c>
      <c r="E42" s="44">
        <f t="shared" si="2"/>
        <v>0.31597222222222204</v>
      </c>
      <c r="F42" s="44">
        <f t="shared" si="3"/>
        <v>0.0548611111111111</v>
      </c>
      <c r="G42" s="44">
        <v>0.002777777777777778</v>
      </c>
      <c r="H42" s="39">
        <f t="shared" si="4"/>
        <v>52.499999999999986</v>
      </c>
      <c r="I42" s="41" t="s">
        <v>3</v>
      </c>
      <c r="J42" s="39">
        <v>1.3</v>
      </c>
      <c r="K42" s="41" t="s">
        <v>24</v>
      </c>
      <c r="L42" s="41"/>
      <c r="M42" s="42"/>
      <c r="N42" s="76" t="s">
        <v>59</v>
      </c>
      <c r="O42" s="88">
        <f t="shared" si="5"/>
        <v>28</v>
      </c>
      <c r="P42" s="30"/>
      <c r="Q42" s="37"/>
      <c r="R42" s="7"/>
      <c r="S42" s="7"/>
      <c r="T42" s="7"/>
      <c r="U42" s="7"/>
      <c r="V42" s="7"/>
      <c r="W42" s="7"/>
      <c r="X42" s="7"/>
      <c r="Y42" s="7"/>
    </row>
    <row r="43" spans="1:25" ht="12" customHeight="1">
      <c r="A43" s="43">
        <f t="shared" si="1"/>
        <v>0.7423611111111109</v>
      </c>
      <c r="B43" s="103">
        <f t="shared" si="6"/>
        <v>0.6909722222222221</v>
      </c>
      <c r="C43" s="44">
        <f t="shared" si="7"/>
        <v>0.5409722222222221</v>
      </c>
      <c r="D43" s="44">
        <f t="shared" si="8"/>
        <v>0.4715277777777776</v>
      </c>
      <c r="E43" s="44">
        <f t="shared" si="2"/>
        <v>0.3187499999999998</v>
      </c>
      <c r="F43" s="44">
        <f t="shared" si="3"/>
        <v>0.05694444444444443</v>
      </c>
      <c r="G43" s="44">
        <v>0.0020833333333333333</v>
      </c>
      <c r="H43" s="39">
        <f t="shared" si="4"/>
        <v>54.09999999999999</v>
      </c>
      <c r="I43" s="41" t="s">
        <v>3</v>
      </c>
      <c r="J43" s="39">
        <v>1.6</v>
      </c>
      <c r="K43" s="41" t="s">
        <v>24</v>
      </c>
      <c r="L43" s="41"/>
      <c r="M43" s="42">
        <v>1</v>
      </c>
      <c r="N43" s="76" t="s">
        <v>60</v>
      </c>
      <c r="O43" s="88">
        <f t="shared" si="5"/>
        <v>29</v>
      </c>
      <c r="P43" s="30"/>
      <c r="Q43" s="37"/>
      <c r="R43" s="7"/>
      <c r="S43" s="7"/>
      <c r="T43" s="7"/>
      <c r="U43" s="7"/>
      <c r="V43" s="7"/>
      <c r="W43" s="7"/>
      <c r="X43" s="7"/>
      <c r="Y43" s="7"/>
    </row>
    <row r="44" spans="1:25" ht="12" customHeight="1">
      <c r="A44" s="43">
        <f t="shared" si="1"/>
        <v>0.7444444444444442</v>
      </c>
      <c r="B44" s="103">
        <f t="shared" si="6"/>
        <v>0.6930555555555554</v>
      </c>
      <c r="C44" s="44">
        <f t="shared" si="7"/>
        <v>0.5430555555555554</v>
      </c>
      <c r="D44" s="44">
        <f t="shared" si="8"/>
        <v>0.4736111111111109</v>
      </c>
      <c r="E44" s="44">
        <f t="shared" si="2"/>
        <v>0.32083333333333314</v>
      </c>
      <c r="F44" s="44">
        <f t="shared" si="3"/>
        <v>0.05902777777777776</v>
      </c>
      <c r="G44" s="44">
        <v>0.0020833333333333333</v>
      </c>
      <c r="H44" s="39">
        <f t="shared" si="4"/>
        <v>55.999999999999986</v>
      </c>
      <c r="I44" s="41" t="s">
        <v>3</v>
      </c>
      <c r="J44" s="39">
        <v>1.9</v>
      </c>
      <c r="K44" s="41" t="s">
        <v>24</v>
      </c>
      <c r="L44" s="41"/>
      <c r="M44" s="42">
        <v>4</v>
      </c>
      <c r="N44" s="73" t="s">
        <v>61</v>
      </c>
      <c r="O44" s="88">
        <f t="shared" si="5"/>
        <v>30</v>
      </c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" customHeight="1" thickBot="1">
      <c r="A45" s="43">
        <f t="shared" si="1"/>
        <v>0.7465277777777776</v>
      </c>
      <c r="B45" s="103">
        <f t="shared" si="6"/>
        <v>0.6951388888888888</v>
      </c>
      <c r="C45" s="44">
        <f t="shared" si="7"/>
        <v>0.5451388888888887</v>
      </c>
      <c r="D45" s="44">
        <f t="shared" si="8"/>
        <v>0.47569444444444425</v>
      </c>
      <c r="E45" s="44">
        <f t="shared" si="2"/>
        <v>0.32291666666666646</v>
      </c>
      <c r="F45" s="44"/>
      <c r="G45" s="46"/>
      <c r="H45" s="39">
        <f t="shared" si="4"/>
        <v>57.19999999999999</v>
      </c>
      <c r="I45" s="48" t="s">
        <v>3</v>
      </c>
      <c r="J45" s="47">
        <v>1.2</v>
      </c>
      <c r="K45" s="48" t="s">
        <v>33</v>
      </c>
      <c r="L45" s="48"/>
      <c r="M45" s="49">
        <v>1</v>
      </c>
      <c r="N45" s="77" t="s">
        <v>62</v>
      </c>
      <c r="O45" s="89">
        <f t="shared" si="5"/>
        <v>31</v>
      </c>
      <c r="P45" s="30"/>
      <c r="Q45" s="37"/>
      <c r="R45" s="7"/>
      <c r="S45" s="7"/>
      <c r="T45" s="7"/>
      <c r="U45" s="7"/>
      <c r="V45" s="7"/>
      <c r="W45" s="7"/>
      <c r="X45" s="7"/>
      <c r="Y45" s="7"/>
    </row>
    <row r="47" spans="1:14" ht="13.5">
      <c r="A47" t="s">
        <v>63</v>
      </c>
      <c r="N47" t="s">
        <v>64</v>
      </c>
    </row>
    <row r="49" spans="1:9" ht="13.5">
      <c r="A49" s="50" t="s">
        <v>118</v>
      </c>
      <c r="B49" s="50"/>
      <c r="C49" s="50"/>
      <c r="D49" s="50"/>
      <c r="E49" s="50"/>
      <c r="F49" s="50"/>
      <c r="G49" s="50"/>
      <c r="H49" s="50"/>
      <c r="I49" s="50"/>
    </row>
    <row r="51" ht="13.5">
      <c r="A51" t="s">
        <v>65</v>
      </c>
    </row>
    <row r="52" ht="13.5">
      <c r="A52" t="s">
        <v>66</v>
      </c>
    </row>
    <row r="54" spans="1:8" ht="13.5">
      <c r="A54" t="s">
        <v>67</v>
      </c>
      <c r="H54" t="s">
        <v>68</v>
      </c>
    </row>
    <row r="55" spans="1:8" ht="13.5">
      <c r="A55" t="s">
        <v>69</v>
      </c>
      <c r="H55" t="s">
        <v>70</v>
      </c>
    </row>
    <row r="57" ht="13.5">
      <c r="A57" t="s">
        <v>71</v>
      </c>
    </row>
  </sheetData>
  <sheetProtection selectLockedCells="1" selectUnlockedCells="1"/>
  <mergeCells count="3">
    <mergeCell ref="A3:C3"/>
    <mergeCell ref="A4:H4"/>
    <mergeCell ref="O9:O14"/>
  </mergeCells>
  <printOptions/>
  <pageMargins left="0.4534722222222222" right="0.2361111111111111" top="0.3541666666666667" bottom="0.3541666666666667" header="0.5118055555555555" footer="0.511805555555555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70" zoomScaleNormal="70" zoomScalePageLayoutView="0" workbookViewId="0" topLeftCell="A22">
      <selection activeCell="K55" sqref="K55"/>
    </sheetView>
  </sheetViews>
  <sheetFormatPr defaultColWidth="8.796875" defaultRowHeight="14.25"/>
  <cols>
    <col min="2" max="2" width="46.3984375" style="0" customWidth="1"/>
    <col min="3" max="4" width="9" style="1" customWidth="1"/>
    <col min="5" max="6" width="8.796875" style="110" customWidth="1"/>
    <col min="7" max="7" width="10" style="0" customWidth="1"/>
    <col min="8" max="8" width="8.69921875" style="0" customWidth="1"/>
  </cols>
  <sheetData>
    <row r="1" spans="1:19" ht="13.5">
      <c r="A1" s="2" t="s">
        <v>0</v>
      </c>
      <c r="B1" s="3"/>
      <c r="C1" s="3"/>
      <c r="D1" s="108"/>
      <c r="E1" s="108"/>
      <c r="F1" s="2"/>
      <c r="G1" s="2"/>
      <c r="I1" s="2"/>
      <c r="J1" s="2"/>
      <c r="K1" s="2"/>
      <c r="L1" s="2"/>
      <c r="M1" s="7"/>
      <c r="N1" s="7"/>
      <c r="R1" s="7"/>
      <c r="S1" s="7"/>
    </row>
    <row r="2" spans="1:19" ht="13.5">
      <c r="A2" s="2" t="s">
        <v>1</v>
      </c>
      <c r="B2" s="3"/>
      <c r="C2" s="3"/>
      <c r="D2" s="108"/>
      <c r="E2" s="108"/>
      <c r="F2" s="2"/>
      <c r="G2" s="2"/>
      <c r="I2" s="2"/>
      <c r="J2" s="2"/>
      <c r="K2" s="2"/>
      <c r="L2" s="2"/>
      <c r="M2" s="7"/>
      <c r="N2" s="7"/>
      <c r="R2" s="7"/>
      <c r="S2" s="7"/>
    </row>
    <row r="3" spans="1:19" ht="13.5">
      <c r="A3" s="51" t="s">
        <v>2</v>
      </c>
      <c r="B3" s="51"/>
      <c r="C3" s="51"/>
      <c r="D3" s="4"/>
      <c r="E3" s="4"/>
      <c r="F3" s="4"/>
      <c r="G3" s="5" t="s">
        <v>3</v>
      </c>
      <c r="I3" s="5" t="s">
        <v>3</v>
      </c>
      <c r="J3" s="5" t="s">
        <v>3</v>
      </c>
      <c r="K3" s="5" t="s">
        <v>3</v>
      </c>
      <c r="L3" s="5"/>
      <c r="M3" s="5" t="s">
        <v>3</v>
      </c>
      <c r="N3" s="5" t="s">
        <v>3</v>
      </c>
      <c r="O3" s="5" t="s">
        <v>3</v>
      </c>
      <c r="P3" s="5" t="s">
        <v>3</v>
      </c>
      <c r="Q3" s="7"/>
      <c r="R3" s="5"/>
      <c r="S3" s="5"/>
    </row>
    <row r="4" spans="1:19" ht="12.75" customHeight="1">
      <c r="A4" s="90" t="s">
        <v>4</v>
      </c>
      <c r="B4" s="90"/>
      <c r="C4" s="90"/>
      <c r="D4" s="90"/>
      <c r="E4" s="90"/>
      <c r="F4" s="90"/>
      <c r="G4" s="90"/>
      <c r="I4" s="5"/>
      <c r="J4" s="5"/>
      <c r="K4" s="5"/>
      <c r="L4" s="5"/>
      <c r="M4" s="5"/>
      <c r="N4" s="5"/>
      <c r="O4" s="5"/>
      <c r="P4" s="5"/>
      <c r="Q4" s="7"/>
      <c r="R4" s="5"/>
      <c r="S4" s="5"/>
    </row>
    <row r="5" spans="1:19" ht="13.5">
      <c r="A5" s="11" t="s">
        <v>5</v>
      </c>
      <c r="B5" s="51"/>
      <c r="C5" s="51"/>
      <c r="D5" s="4"/>
      <c r="E5" s="4"/>
      <c r="F5" s="4"/>
      <c r="G5" s="5"/>
      <c r="I5" s="5"/>
      <c r="J5" s="5"/>
      <c r="K5" s="5"/>
      <c r="L5" s="5"/>
      <c r="M5" s="5"/>
      <c r="N5" s="5"/>
      <c r="O5" s="5"/>
      <c r="P5" s="5"/>
      <c r="Q5" s="7"/>
      <c r="R5" s="7"/>
      <c r="S5" s="7"/>
    </row>
    <row r="6" spans="1:19" ht="13.5">
      <c r="A6" s="11" t="s">
        <v>6</v>
      </c>
      <c r="B6" s="51"/>
      <c r="C6" s="51"/>
      <c r="D6" s="4"/>
      <c r="E6" s="4"/>
      <c r="F6" s="4"/>
      <c r="G6" s="5"/>
      <c r="I6" s="5"/>
      <c r="J6" s="5"/>
      <c r="K6" s="5"/>
      <c r="L6" s="5"/>
      <c r="M6" s="5"/>
      <c r="N6" s="5"/>
      <c r="O6" s="5"/>
      <c r="P6" s="5"/>
      <c r="Q6" s="7"/>
      <c r="R6" s="7"/>
      <c r="S6" s="7"/>
    </row>
    <row r="7" spans="2:19" ht="13.5">
      <c r="B7" s="5"/>
      <c r="C7" s="6"/>
      <c r="D7" s="6"/>
      <c r="E7" s="7"/>
      <c r="F7" s="7"/>
      <c r="G7" s="7"/>
      <c r="H7" s="5"/>
      <c r="I7" s="5"/>
      <c r="J7" s="5"/>
      <c r="K7" s="5"/>
      <c r="L7" s="5"/>
      <c r="M7" s="5"/>
      <c r="N7" s="5"/>
      <c r="O7" s="5"/>
      <c r="P7" s="5"/>
      <c r="Q7" s="7"/>
      <c r="R7" s="7"/>
      <c r="S7" s="7"/>
    </row>
    <row r="8" spans="2:19" ht="14.25" thickBot="1">
      <c r="B8" s="7"/>
      <c r="C8" s="52"/>
      <c r="D8" s="52"/>
      <c r="E8" s="7"/>
      <c r="F8" s="7"/>
      <c r="G8" s="7"/>
      <c r="H8" s="5" t="s">
        <v>3</v>
      </c>
      <c r="I8" s="5" t="s">
        <v>3</v>
      </c>
      <c r="J8" s="5" t="s">
        <v>3</v>
      </c>
      <c r="K8" s="5" t="s">
        <v>3</v>
      </c>
      <c r="L8" s="5"/>
      <c r="M8" s="5" t="s">
        <v>3</v>
      </c>
      <c r="N8" s="5" t="s">
        <v>3</v>
      </c>
      <c r="O8" s="5" t="s">
        <v>3</v>
      </c>
      <c r="P8" s="5" t="s">
        <v>3</v>
      </c>
      <c r="Q8" s="7"/>
      <c r="R8" s="7"/>
      <c r="S8" s="7"/>
    </row>
    <row r="9" spans="1:19" ht="14.25" thickBot="1">
      <c r="A9" s="122" t="s">
        <v>105</v>
      </c>
      <c r="B9" s="121" t="s">
        <v>17</v>
      </c>
      <c r="C9" s="53" t="s">
        <v>3</v>
      </c>
      <c r="D9" s="53"/>
      <c r="E9" s="32" t="s">
        <v>3</v>
      </c>
      <c r="F9" s="32" t="s">
        <v>3</v>
      </c>
      <c r="G9" s="54"/>
      <c r="H9" s="54" t="s">
        <v>3</v>
      </c>
      <c r="I9" s="54" t="s">
        <v>3</v>
      </c>
      <c r="J9" s="54" t="s">
        <v>3</v>
      </c>
      <c r="K9" s="55">
        <v>203</v>
      </c>
      <c r="L9" s="55">
        <v>1036</v>
      </c>
      <c r="M9" s="55">
        <v>204</v>
      </c>
      <c r="N9" s="55">
        <v>205</v>
      </c>
      <c r="O9" s="56">
        <v>206</v>
      </c>
      <c r="P9" s="7" t="s">
        <v>3</v>
      </c>
      <c r="Q9" s="7" t="s">
        <v>3</v>
      </c>
      <c r="R9" s="7" t="s">
        <v>3</v>
      </c>
      <c r="S9" s="7" t="s">
        <v>3</v>
      </c>
    </row>
    <row r="10" spans="1:19" ht="28.5" customHeight="1" thickBot="1">
      <c r="A10" s="123"/>
      <c r="B10" s="121"/>
      <c r="C10" s="57" t="s">
        <v>16</v>
      </c>
      <c r="D10" s="106" t="s">
        <v>106</v>
      </c>
      <c r="E10" s="26" t="s">
        <v>15</v>
      </c>
      <c r="F10" s="26" t="s">
        <v>14</v>
      </c>
      <c r="G10" s="96" t="s">
        <v>109</v>
      </c>
      <c r="H10" s="27" t="s">
        <v>72</v>
      </c>
      <c r="I10" s="27" t="s">
        <v>13</v>
      </c>
      <c r="J10" s="27" t="s">
        <v>12</v>
      </c>
      <c r="K10" s="58" t="s">
        <v>7</v>
      </c>
      <c r="L10" s="58" t="s">
        <v>110</v>
      </c>
      <c r="M10" s="58" t="s">
        <v>7</v>
      </c>
      <c r="N10" s="58" t="s">
        <v>7</v>
      </c>
      <c r="O10" s="59" t="s">
        <v>7</v>
      </c>
      <c r="P10" s="7"/>
      <c r="Q10" s="7"/>
      <c r="R10" s="7"/>
      <c r="S10" s="7"/>
    </row>
    <row r="11" spans="1:19" ht="13.5">
      <c r="A11" s="92">
        <v>1</v>
      </c>
      <c r="B11" s="91" t="s">
        <v>23</v>
      </c>
      <c r="C11" s="36" t="s">
        <v>112</v>
      </c>
      <c r="D11" s="36" t="s">
        <v>111</v>
      </c>
      <c r="E11" s="32" t="s">
        <v>22</v>
      </c>
      <c r="F11" s="111">
        <v>3.5</v>
      </c>
      <c r="G11" s="60"/>
      <c r="H11" s="34" t="s">
        <v>3</v>
      </c>
      <c r="I11" s="33">
        <v>42</v>
      </c>
      <c r="J11" s="39">
        <f aca="true" t="shared" si="0" ref="J11:J40">J12+F11</f>
        <v>57.300000000000004</v>
      </c>
      <c r="K11" s="63">
        <f aca="true" t="shared" si="1" ref="K11:K41">H12+K12</f>
        <v>0.2638888888888887</v>
      </c>
      <c r="L11" s="61"/>
      <c r="M11" s="63">
        <f aca="true" t="shared" si="2" ref="M11:M40">H12+M12</f>
        <v>0.3958333333333331</v>
      </c>
      <c r="N11" s="63">
        <f aca="true" t="shared" si="3" ref="N11:N40">H12+N12</f>
        <v>0.47916666666666646</v>
      </c>
      <c r="O11" s="65">
        <f aca="true" t="shared" si="4" ref="O11:O41">H12+O12</f>
        <v>0.6736111111111108</v>
      </c>
      <c r="P11" s="38"/>
      <c r="Q11" s="38"/>
      <c r="R11" s="38"/>
      <c r="S11" s="38"/>
    </row>
    <row r="12" spans="1:19" ht="13.5">
      <c r="A12" s="93">
        <f>SUM(A11+1)</f>
        <v>2</v>
      </c>
      <c r="B12" s="82" t="s">
        <v>26</v>
      </c>
      <c r="C12" s="42" t="s">
        <v>25</v>
      </c>
      <c r="D12" s="42"/>
      <c r="E12" s="18" t="s">
        <v>24</v>
      </c>
      <c r="F12" s="112">
        <v>2.6</v>
      </c>
      <c r="G12" s="62" t="str">
        <f>H12</f>
        <v>00:05</v>
      </c>
      <c r="H12" s="41" t="s">
        <v>73</v>
      </c>
      <c r="I12" s="41" t="s">
        <v>3</v>
      </c>
      <c r="J12" s="39">
        <f t="shared" si="0"/>
        <v>53.800000000000004</v>
      </c>
      <c r="K12" s="63">
        <f t="shared" si="1"/>
        <v>0.26041666666666646</v>
      </c>
      <c r="L12" s="63"/>
      <c r="M12" s="63">
        <f t="shared" si="2"/>
        <v>0.3923611111111109</v>
      </c>
      <c r="N12" s="63">
        <f t="shared" si="3"/>
        <v>0.47569444444444425</v>
      </c>
      <c r="O12" s="65">
        <f t="shared" si="4"/>
        <v>0.6701388888888886</v>
      </c>
      <c r="P12" s="7"/>
      <c r="Q12" s="7"/>
      <c r="R12" s="7"/>
      <c r="S12" s="7"/>
    </row>
    <row r="13" spans="1:19" ht="13.5">
      <c r="A13" s="93">
        <f aca="true" t="shared" si="5" ref="A13:A42">SUM(A12+1)</f>
        <v>3</v>
      </c>
      <c r="B13" s="83" t="s">
        <v>74</v>
      </c>
      <c r="C13" s="42" t="s">
        <v>27</v>
      </c>
      <c r="D13" s="42"/>
      <c r="E13" s="18" t="s">
        <v>24</v>
      </c>
      <c r="F13" s="112">
        <v>1.6</v>
      </c>
      <c r="G13" s="107">
        <f>G12+H13</f>
        <v>0.005555555555555555</v>
      </c>
      <c r="H13" s="41" t="s">
        <v>75</v>
      </c>
      <c r="I13" s="41" t="s">
        <v>3</v>
      </c>
      <c r="J13" s="39">
        <f t="shared" si="0"/>
        <v>51.2</v>
      </c>
      <c r="K13" s="63">
        <f t="shared" si="1"/>
        <v>0.25833333333333314</v>
      </c>
      <c r="L13" s="63"/>
      <c r="M13" s="63">
        <f t="shared" si="2"/>
        <v>0.39027777777777756</v>
      </c>
      <c r="N13" s="63">
        <f t="shared" si="3"/>
        <v>0.4736111111111109</v>
      </c>
      <c r="O13" s="65">
        <f t="shared" si="4"/>
        <v>0.6680555555555553</v>
      </c>
      <c r="P13" s="7"/>
      <c r="Q13" s="7"/>
      <c r="R13" s="7"/>
      <c r="S13" s="7"/>
    </row>
    <row r="14" spans="1:19" ht="13.5">
      <c r="A14" s="93">
        <f t="shared" si="5"/>
        <v>4</v>
      </c>
      <c r="B14" s="82" t="s">
        <v>76</v>
      </c>
      <c r="C14" s="42" t="s">
        <v>29</v>
      </c>
      <c r="D14" s="42"/>
      <c r="E14" s="18" t="s">
        <v>24</v>
      </c>
      <c r="F14" s="112">
        <v>1.2</v>
      </c>
      <c r="G14" s="107">
        <f aca="true" t="shared" si="6" ref="G14:G42">G13+H14</f>
        <v>0.006944444444444444</v>
      </c>
      <c r="H14" s="41" t="s">
        <v>77</v>
      </c>
      <c r="I14" s="41" t="s">
        <v>3</v>
      </c>
      <c r="J14" s="39">
        <f t="shared" si="0"/>
        <v>49.6</v>
      </c>
      <c r="K14" s="63">
        <f t="shared" si="1"/>
        <v>0.25694444444444425</v>
      </c>
      <c r="L14" s="63"/>
      <c r="M14" s="63">
        <f t="shared" si="2"/>
        <v>0.3888888888888887</v>
      </c>
      <c r="N14" s="63">
        <f t="shared" si="3"/>
        <v>0.47222222222222204</v>
      </c>
      <c r="O14" s="65">
        <f t="shared" si="4"/>
        <v>0.6666666666666664</v>
      </c>
      <c r="P14" s="7"/>
      <c r="Q14" s="7"/>
      <c r="R14" s="7"/>
      <c r="S14" s="7"/>
    </row>
    <row r="15" spans="1:19" ht="13.5">
      <c r="A15" s="93">
        <f t="shared" si="5"/>
        <v>5</v>
      </c>
      <c r="B15" s="84" t="s">
        <v>32</v>
      </c>
      <c r="C15" s="42" t="s">
        <v>31</v>
      </c>
      <c r="D15" s="42"/>
      <c r="E15" s="18" t="s">
        <v>24</v>
      </c>
      <c r="F15" s="112">
        <v>3.8</v>
      </c>
      <c r="G15" s="107">
        <f t="shared" si="6"/>
        <v>0.008333333333333333</v>
      </c>
      <c r="H15" s="41" t="s">
        <v>77</v>
      </c>
      <c r="I15" s="39">
        <v>57</v>
      </c>
      <c r="J15" s="39">
        <f t="shared" si="0"/>
        <v>48.4</v>
      </c>
      <c r="K15" s="63">
        <f t="shared" si="1"/>
        <v>0.25555555555555537</v>
      </c>
      <c r="L15" s="63"/>
      <c r="M15" s="63">
        <f t="shared" si="2"/>
        <v>0.3874999999999998</v>
      </c>
      <c r="N15" s="63">
        <f t="shared" si="3"/>
        <v>0.47083333333333316</v>
      </c>
      <c r="O15" s="65">
        <f t="shared" si="4"/>
        <v>0.6652777777777775</v>
      </c>
      <c r="P15" s="38"/>
      <c r="Q15" s="38"/>
      <c r="R15" s="38"/>
      <c r="S15" s="38"/>
    </row>
    <row r="16" spans="1:19" ht="13.5">
      <c r="A16" s="93">
        <f t="shared" si="5"/>
        <v>6</v>
      </c>
      <c r="B16" s="82" t="s">
        <v>34</v>
      </c>
      <c r="C16" s="42"/>
      <c r="D16" s="42"/>
      <c r="E16" s="18" t="s">
        <v>33</v>
      </c>
      <c r="F16" s="112">
        <v>2.1</v>
      </c>
      <c r="G16" s="107">
        <f t="shared" si="6"/>
        <v>0.011111111111111112</v>
      </c>
      <c r="H16" s="64">
        <v>0.002777777777777778</v>
      </c>
      <c r="I16" s="41" t="s">
        <v>3</v>
      </c>
      <c r="J16" s="39">
        <f t="shared" si="0"/>
        <v>44.6</v>
      </c>
      <c r="K16" s="63">
        <f t="shared" si="1"/>
        <v>0.2527777777777776</v>
      </c>
      <c r="L16" s="63"/>
      <c r="M16" s="63">
        <f t="shared" si="2"/>
        <v>0.384722222222222</v>
      </c>
      <c r="N16" s="63">
        <f t="shared" si="3"/>
        <v>0.4680555555555554</v>
      </c>
      <c r="O16" s="65">
        <f t="shared" si="4"/>
        <v>0.6624999999999998</v>
      </c>
      <c r="P16" s="7"/>
      <c r="Q16" s="7"/>
      <c r="R16" s="7"/>
      <c r="S16" s="7"/>
    </row>
    <row r="17" spans="1:19" ht="13.5">
      <c r="A17" s="93">
        <f t="shared" si="5"/>
        <v>7</v>
      </c>
      <c r="B17" s="82" t="s">
        <v>35</v>
      </c>
      <c r="C17" s="42"/>
      <c r="D17" s="42"/>
      <c r="E17" s="18" t="s">
        <v>33</v>
      </c>
      <c r="F17" s="112">
        <v>1.5</v>
      </c>
      <c r="G17" s="107">
        <f t="shared" si="6"/>
        <v>0.013194444444444444</v>
      </c>
      <c r="H17" s="64">
        <v>0.0020833333333333333</v>
      </c>
      <c r="I17" s="41" t="s">
        <v>3</v>
      </c>
      <c r="J17" s="39">
        <f t="shared" si="0"/>
        <v>42.5</v>
      </c>
      <c r="K17" s="63">
        <f t="shared" si="1"/>
        <v>0.2506944444444443</v>
      </c>
      <c r="L17" s="63"/>
      <c r="M17" s="63">
        <f t="shared" si="2"/>
        <v>0.3826388888888887</v>
      </c>
      <c r="N17" s="63">
        <f t="shared" si="3"/>
        <v>0.46597222222222207</v>
      </c>
      <c r="O17" s="65">
        <f t="shared" si="4"/>
        <v>0.6604166666666664</v>
      </c>
      <c r="P17" s="7"/>
      <c r="Q17" s="7"/>
      <c r="R17" s="7"/>
      <c r="S17" s="7"/>
    </row>
    <row r="18" spans="1:19" ht="13.5">
      <c r="A18" s="93">
        <f t="shared" si="5"/>
        <v>8</v>
      </c>
      <c r="B18" s="82" t="s">
        <v>36</v>
      </c>
      <c r="C18" s="42"/>
      <c r="D18" s="42"/>
      <c r="E18" s="18" t="s">
        <v>33</v>
      </c>
      <c r="F18" s="112">
        <v>1.8</v>
      </c>
      <c r="G18" s="107">
        <f t="shared" si="6"/>
        <v>0.015277777777777777</v>
      </c>
      <c r="H18" s="64">
        <v>0.0020833333333333333</v>
      </c>
      <c r="I18" s="41" t="s">
        <v>3</v>
      </c>
      <c r="J18" s="39">
        <f t="shared" si="0"/>
        <v>41</v>
      </c>
      <c r="K18" s="63">
        <f t="shared" si="1"/>
        <v>0.24861111111111095</v>
      </c>
      <c r="L18" s="63"/>
      <c r="M18" s="63">
        <f t="shared" si="2"/>
        <v>0.38055555555555537</v>
      </c>
      <c r="N18" s="63">
        <f t="shared" si="3"/>
        <v>0.46388888888888874</v>
      </c>
      <c r="O18" s="65">
        <f t="shared" si="4"/>
        <v>0.6583333333333331</v>
      </c>
      <c r="P18" s="7"/>
      <c r="Q18" s="7"/>
      <c r="R18" s="7"/>
      <c r="S18" s="7"/>
    </row>
    <row r="19" spans="1:19" ht="13.5">
      <c r="A19" s="93">
        <f t="shared" si="5"/>
        <v>9</v>
      </c>
      <c r="B19" s="82" t="s">
        <v>37</v>
      </c>
      <c r="C19" s="42" t="s">
        <v>3</v>
      </c>
      <c r="D19" s="42"/>
      <c r="E19" s="18" t="s">
        <v>33</v>
      </c>
      <c r="F19" s="112">
        <v>3</v>
      </c>
      <c r="G19" s="107">
        <f t="shared" si="6"/>
        <v>0.017361111111111112</v>
      </c>
      <c r="H19" s="41" t="s">
        <v>75</v>
      </c>
      <c r="I19" s="39">
        <v>30</v>
      </c>
      <c r="J19" s="39">
        <f t="shared" si="0"/>
        <v>39.2</v>
      </c>
      <c r="K19" s="63">
        <f t="shared" si="1"/>
        <v>0.24652777777777762</v>
      </c>
      <c r="L19" s="63"/>
      <c r="M19" s="63">
        <f t="shared" si="2"/>
        <v>0.37847222222222204</v>
      </c>
      <c r="N19" s="63">
        <f t="shared" si="3"/>
        <v>0.4618055555555554</v>
      </c>
      <c r="O19" s="65">
        <f t="shared" si="4"/>
        <v>0.6562499999999998</v>
      </c>
      <c r="P19" s="38"/>
      <c r="Q19" s="38"/>
      <c r="R19" s="38"/>
      <c r="S19" s="38"/>
    </row>
    <row r="20" spans="1:19" ht="26.25">
      <c r="A20" s="93">
        <f t="shared" si="5"/>
        <v>10</v>
      </c>
      <c r="B20" s="85" t="s">
        <v>78</v>
      </c>
      <c r="C20" s="42" t="s">
        <v>3</v>
      </c>
      <c r="D20" s="42"/>
      <c r="E20" s="18" t="s">
        <v>33</v>
      </c>
      <c r="F20" s="112">
        <v>1.2</v>
      </c>
      <c r="G20" s="107">
        <f t="shared" si="6"/>
        <v>0.021527777777777778</v>
      </c>
      <c r="H20" s="41" t="s">
        <v>79</v>
      </c>
      <c r="I20" s="41" t="s">
        <v>3</v>
      </c>
      <c r="J20" s="39">
        <f t="shared" si="0"/>
        <v>36.2</v>
      </c>
      <c r="K20" s="63">
        <f t="shared" si="1"/>
        <v>0.24236111111111094</v>
      </c>
      <c r="L20" s="63">
        <f aca="true" t="shared" si="7" ref="L20:L40">L21+H21</f>
        <v>0.31874999999999987</v>
      </c>
      <c r="M20" s="63">
        <f t="shared" si="2"/>
        <v>0.3743055555555554</v>
      </c>
      <c r="N20" s="63">
        <f t="shared" si="3"/>
        <v>0.45763888888888876</v>
      </c>
      <c r="O20" s="65">
        <f t="shared" si="4"/>
        <v>0.6520833333333331</v>
      </c>
      <c r="P20" s="7" t="s">
        <v>3</v>
      </c>
      <c r="Q20" s="7" t="s">
        <v>3</v>
      </c>
      <c r="R20" s="7" t="s">
        <v>3</v>
      </c>
      <c r="S20" s="7" t="s">
        <v>3</v>
      </c>
    </row>
    <row r="21" spans="1:19" ht="13.5">
      <c r="A21" s="93">
        <f t="shared" si="5"/>
        <v>11</v>
      </c>
      <c r="B21" s="86" t="s">
        <v>40</v>
      </c>
      <c r="C21" s="42"/>
      <c r="D21" s="42"/>
      <c r="E21" s="18" t="s">
        <v>39</v>
      </c>
      <c r="F21" s="112">
        <v>1.9</v>
      </c>
      <c r="G21" s="107">
        <f t="shared" si="6"/>
        <v>0.024305555555555556</v>
      </c>
      <c r="H21" s="64">
        <v>0.002777777777777778</v>
      </c>
      <c r="I21" s="41" t="s">
        <v>3</v>
      </c>
      <c r="J21" s="39">
        <f t="shared" si="0"/>
        <v>35</v>
      </c>
      <c r="K21" s="63">
        <f t="shared" si="1"/>
        <v>0.23958333333333318</v>
      </c>
      <c r="L21" s="63">
        <f t="shared" si="7"/>
        <v>0.3159722222222221</v>
      </c>
      <c r="M21" s="63">
        <f t="shared" si="2"/>
        <v>0.3715277777777776</v>
      </c>
      <c r="N21" s="63">
        <f t="shared" si="3"/>
        <v>0.454861111111111</v>
      </c>
      <c r="O21" s="65">
        <f t="shared" si="4"/>
        <v>0.6493055555555554</v>
      </c>
      <c r="P21" s="7" t="s">
        <v>3</v>
      </c>
      <c r="Q21" s="7" t="s">
        <v>3</v>
      </c>
      <c r="R21" s="7" t="s">
        <v>3</v>
      </c>
      <c r="S21" s="7" t="s">
        <v>3</v>
      </c>
    </row>
    <row r="22" spans="1:19" ht="13.5">
      <c r="A22" s="93">
        <f t="shared" si="5"/>
        <v>12</v>
      </c>
      <c r="B22" s="86" t="s">
        <v>80</v>
      </c>
      <c r="C22" s="42" t="s">
        <v>114</v>
      </c>
      <c r="D22" s="42" t="s">
        <v>113</v>
      </c>
      <c r="E22" s="18" t="s">
        <v>22</v>
      </c>
      <c r="F22" s="112">
        <v>0.7</v>
      </c>
      <c r="G22" s="107">
        <f t="shared" si="6"/>
        <v>0.027083333333333334</v>
      </c>
      <c r="H22" s="41" t="s">
        <v>81</v>
      </c>
      <c r="I22" s="41" t="s">
        <v>3</v>
      </c>
      <c r="J22" s="39">
        <f t="shared" si="0"/>
        <v>33.1</v>
      </c>
      <c r="K22" s="63">
        <f t="shared" si="1"/>
        <v>0.2368055555555554</v>
      </c>
      <c r="L22" s="63">
        <f t="shared" si="7"/>
        <v>0.31319444444444433</v>
      </c>
      <c r="M22" s="63">
        <f t="shared" si="2"/>
        <v>0.36874999999999986</v>
      </c>
      <c r="N22" s="63">
        <f t="shared" si="3"/>
        <v>0.4520833333333332</v>
      </c>
      <c r="O22" s="65">
        <f t="shared" si="4"/>
        <v>0.6465277777777776</v>
      </c>
      <c r="P22" s="7" t="s">
        <v>3</v>
      </c>
      <c r="Q22" s="7" t="s">
        <v>3</v>
      </c>
      <c r="R22" s="7" t="s">
        <v>3</v>
      </c>
      <c r="S22" s="7" t="s">
        <v>3</v>
      </c>
    </row>
    <row r="23" spans="1:19" ht="13.5">
      <c r="A23" s="93">
        <f t="shared" si="5"/>
        <v>13</v>
      </c>
      <c r="B23" s="83" t="s">
        <v>82</v>
      </c>
      <c r="C23" s="42" t="s">
        <v>25</v>
      </c>
      <c r="D23" s="42"/>
      <c r="E23" s="18" t="s">
        <v>24</v>
      </c>
      <c r="F23" s="112">
        <v>1.4</v>
      </c>
      <c r="G23" s="107">
        <f t="shared" si="6"/>
        <v>0.02777777777777778</v>
      </c>
      <c r="H23" s="41" t="s">
        <v>83</v>
      </c>
      <c r="I23" s="41" t="s">
        <v>3</v>
      </c>
      <c r="J23" s="39">
        <f t="shared" si="0"/>
        <v>32.4</v>
      </c>
      <c r="K23" s="63">
        <f t="shared" si="1"/>
        <v>0.23611111111111097</v>
      </c>
      <c r="L23" s="63">
        <f t="shared" si="7"/>
        <v>0.3124999999999999</v>
      </c>
      <c r="M23" s="63">
        <f t="shared" si="2"/>
        <v>0.3680555555555554</v>
      </c>
      <c r="N23" s="63">
        <f t="shared" si="3"/>
        <v>0.4513888888888888</v>
      </c>
      <c r="O23" s="65">
        <f t="shared" si="4"/>
        <v>0.6458333333333331</v>
      </c>
      <c r="P23" s="7" t="s">
        <v>3</v>
      </c>
      <c r="Q23" s="7" t="s">
        <v>3</v>
      </c>
      <c r="R23" s="7" t="s">
        <v>3</v>
      </c>
      <c r="S23" s="7" t="s">
        <v>3</v>
      </c>
    </row>
    <row r="24" spans="1:19" ht="13.5">
      <c r="A24" s="93">
        <f t="shared" si="5"/>
        <v>14</v>
      </c>
      <c r="B24" s="83" t="s">
        <v>84</v>
      </c>
      <c r="C24" s="42" t="s">
        <v>27</v>
      </c>
      <c r="D24" s="42"/>
      <c r="E24" s="18" t="s">
        <v>24</v>
      </c>
      <c r="F24" s="112">
        <v>1.2</v>
      </c>
      <c r="G24" s="107">
        <f t="shared" si="6"/>
        <v>0.029166666666666667</v>
      </c>
      <c r="H24" s="64">
        <v>0.001388888888888889</v>
      </c>
      <c r="I24" s="41" t="s">
        <v>3</v>
      </c>
      <c r="J24" s="39">
        <f t="shared" si="0"/>
        <v>31</v>
      </c>
      <c r="K24" s="63">
        <f t="shared" si="1"/>
        <v>0.23472222222222208</v>
      </c>
      <c r="L24" s="63">
        <f t="shared" si="7"/>
        <v>0.311111111111111</v>
      </c>
      <c r="M24" s="63">
        <f t="shared" si="2"/>
        <v>0.36666666666666653</v>
      </c>
      <c r="N24" s="63">
        <f t="shared" si="3"/>
        <v>0.4499999999999999</v>
      </c>
      <c r="O24" s="65">
        <f t="shared" si="4"/>
        <v>0.6444444444444443</v>
      </c>
      <c r="P24" s="7" t="s">
        <v>3</v>
      </c>
      <c r="Q24" s="7" t="s">
        <v>3</v>
      </c>
      <c r="R24" s="7" t="s">
        <v>3</v>
      </c>
      <c r="S24" s="7" t="s">
        <v>3</v>
      </c>
    </row>
    <row r="25" spans="1:19" ht="13.5">
      <c r="A25" s="93">
        <f t="shared" si="5"/>
        <v>15</v>
      </c>
      <c r="B25" s="83" t="s">
        <v>85</v>
      </c>
      <c r="C25" s="42" t="s">
        <v>29</v>
      </c>
      <c r="D25" s="42"/>
      <c r="E25" s="18" t="s">
        <v>24</v>
      </c>
      <c r="F25" s="112">
        <v>1.2</v>
      </c>
      <c r="G25" s="107">
        <f t="shared" si="6"/>
        <v>0.030555555555555555</v>
      </c>
      <c r="H25" s="64">
        <v>0.001388888888888889</v>
      </c>
      <c r="I25" s="41" t="s">
        <v>3</v>
      </c>
      <c r="J25" s="39">
        <f t="shared" si="0"/>
        <v>29.8</v>
      </c>
      <c r="K25" s="63">
        <f t="shared" si="1"/>
        <v>0.2333333333333332</v>
      </c>
      <c r="L25" s="63">
        <f t="shared" si="7"/>
        <v>0.3097222222222221</v>
      </c>
      <c r="M25" s="63">
        <f t="shared" si="2"/>
        <v>0.36527777777777765</v>
      </c>
      <c r="N25" s="63">
        <f t="shared" si="3"/>
        <v>0.448611111111111</v>
      </c>
      <c r="O25" s="65">
        <f t="shared" si="4"/>
        <v>0.6430555555555554</v>
      </c>
      <c r="P25" s="7" t="s">
        <v>3</v>
      </c>
      <c r="Q25" s="7" t="s">
        <v>3</v>
      </c>
      <c r="R25" s="7" t="s">
        <v>3</v>
      </c>
      <c r="S25" s="7" t="s">
        <v>3</v>
      </c>
    </row>
    <row r="26" spans="1:19" ht="13.5">
      <c r="A26" s="93">
        <f t="shared" si="5"/>
        <v>16</v>
      </c>
      <c r="B26" s="83" t="s">
        <v>44</v>
      </c>
      <c r="C26" s="42" t="s">
        <v>31</v>
      </c>
      <c r="D26" s="42"/>
      <c r="E26" s="18" t="s">
        <v>24</v>
      </c>
      <c r="F26" s="112">
        <v>1.2</v>
      </c>
      <c r="G26" s="107">
        <f t="shared" si="6"/>
        <v>0.03263888888888889</v>
      </c>
      <c r="H26" s="41" t="s">
        <v>75</v>
      </c>
      <c r="I26" s="41" t="s">
        <v>3</v>
      </c>
      <c r="J26" s="39">
        <f t="shared" si="0"/>
        <v>28.6</v>
      </c>
      <c r="K26" s="63">
        <f t="shared" si="1"/>
        <v>0.23124999999999987</v>
      </c>
      <c r="L26" s="63">
        <f t="shared" si="7"/>
        <v>0.3076388888888888</v>
      </c>
      <c r="M26" s="63">
        <f t="shared" si="2"/>
        <v>0.3631944444444443</v>
      </c>
      <c r="N26" s="63">
        <f t="shared" si="3"/>
        <v>0.4465277777777777</v>
      </c>
      <c r="O26" s="65">
        <f t="shared" si="4"/>
        <v>0.640972222222222</v>
      </c>
      <c r="P26" s="7" t="s">
        <v>3</v>
      </c>
      <c r="Q26" s="7" t="s">
        <v>3</v>
      </c>
      <c r="R26" s="7" t="s">
        <v>3</v>
      </c>
      <c r="S26" s="7" t="s">
        <v>3</v>
      </c>
    </row>
    <row r="27" spans="1:19" ht="13.5">
      <c r="A27" s="93">
        <f t="shared" si="5"/>
        <v>17</v>
      </c>
      <c r="B27" s="86" t="s">
        <v>86</v>
      </c>
      <c r="C27" s="42" t="s">
        <v>45</v>
      </c>
      <c r="D27" s="42"/>
      <c r="E27" s="18" t="s">
        <v>24</v>
      </c>
      <c r="F27" s="112">
        <v>1.1</v>
      </c>
      <c r="G27" s="107">
        <f t="shared" si="6"/>
        <v>0.03402777777777778</v>
      </c>
      <c r="H27" s="41" t="s">
        <v>77</v>
      </c>
      <c r="I27" s="41" t="s">
        <v>3</v>
      </c>
      <c r="J27" s="39">
        <f t="shared" si="0"/>
        <v>27.400000000000002</v>
      </c>
      <c r="K27" s="63">
        <f t="shared" si="1"/>
        <v>0.229861111111111</v>
      </c>
      <c r="L27" s="63">
        <f t="shared" si="7"/>
        <v>0.3062499999999999</v>
      </c>
      <c r="M27" s="63">
        <f t="shared" si="2"/>
        <v>0.36180555555555544</v>
      </c>
      <c r="N27" s="63">
        <f t="shared" si="3"/>
        <v>0.4451388888888888</v>
      </c>
      <c r="O27" s="65">
        <f t="shared" si="4"/>
        <v>0.6395833333333332</v>
      </c>
      <c r="P27" s="7" t="s">
        <v>3</v>
      </c>
      <c r="Q27" s="7" t="s">
        <v>3</v>
      </c>
      <c r="R27" s="7" t="s">
        <v>3</v>
      </c>
      <c r="S27" s="7" t="s">
        <v>3</v>
      </c>
    </row>
    <row r="28" spans="1:19" ht="13.5">
      <c r="A28" s="93">
        <f t="shared" si="5"/>
        <v>18</v>
      </c>
      <c r="B28" s="86" t="s">
        <v>87</v>
      </c>
      <c r="C28" s="42" t="s">
        <v>47</v>
      </c>
      <c r="D28" s="42"/>
      <c r="E28" s="18" t="s">
        <v>24</v>
      </c>
      <c r="F28" s="112">
        <v>2.2</v>
      </c>
      <c r="G28" s="107">
        <f t="shared" si="6"/>
        <v>0.03541666666666667</v>
      </c>
      <c r="H28" s="41" t="s">
        <v>77</v>
      </c>
      <c r="I28" s="41" t="s">
        <v>3</v>
      </c>
      <c r="J28" s="39">
        <f t="shared" si="0"/>
        <v>26.3</v>
      </c>
      <c r="K28" s="63">
        <f t="shared" si="1"/>
        <v>0.2284722222222221</v>
      </c>
      <c r="L28" s="63">
        <f t="shared" si="7"/>
        <v>0.304861111111111</v>
      </c>
      <c r="M28" s="63">
        <f t="shared" si="2"/>
        <v>0.36041666666666655</v>
      </c>
      <c r="N28" s="63">
        <f t="shared" si="3"/>
        <v>0.4437499999999999</v>
      </c>
      <c r="O28" s="65">
        <f t="shared" si="4"/>
        <v>0.6381944444444443</v>
      </c>
      <c r="P28" s="7" t="s">
        <v>3</v>
      </c>
      <c r="Q28" s="7" t="s">
        <v>3</v>
      </c>
      <c r="R28" s="7" t="s">
        <v>3</v>
      </c>
      <c r="S28" s="7" t="s">
        <v>3</v>
      </c>
    </row>
    <row r="29" spans="1:19" ht="13.5">
      <c r="A29" s="93">
        <f t="shared" si="5"/>
        <v>19</v>
      </c>
      <c r="B29" s="83" t="s">
        <v>50</v>
      </c>
      <c r="C29" s="42" t="s">
        <v>49</v>
      </c>
      <c r="D29" s="42"/>
      <c r="E29" s="18" t="s">
        <v>24</v>
      </c>
      <c r="F29" s="112">
        <v>3.1</v>
      </c>
      <c r="G29" s="107">
        <f t="shared" si="6"/>
        <v>0.037500000000000006</v>
      </c>
      <c r="H29" s="41" t="s">
        <v>75</v>
      </c>
      <c r="I29" s="41" t="s">
        <v>3</v>
      </c>
      <c r="J29" s="39">
        <f t="shared" si="0"/>
        <v>24.1</v>
      </c>
      <c r="K29" s="63">
        <f t="shared" si="1"/>
        <v>0.22638888888888878</v>
      </c>
      <c r="L29" s="63">
        <f t="shared" si="7"/>
        <v>0.3027777777777777</v>
      </c>
      <c r="M29" s="63">
        <f t="shared" si="2"/>
        <v>0.3583333333333332</v>
      </c>
      <c r="N29" s="63">
        <f t="shared" si="3"/>
        <v>0.4416666666666666</v>
      </c>
      <c r="O29" s="65">
        <f t="shared" si="4"/>
        <v>0.636111111111111</v>
      </c>
      <c r="P29" s="7" t="s">
        <v>3</v>
      </c>
      <c r="Q29" s="7" t="s">
        <v>3</v>
      </c>
      <c r="R29" s="7" t="s">
        <v>3</v>
      </c>
      <c r="S29" s="7" t="s">
        <v>3</v>
      </c>
    </row>
    <row r="30" spans="1:19" ht="13.5">
      <c r="A30" s="93">
        <f t="shared" si="5"/>
        <v>20</v>
      </c>
      <c r="B30" s="86" t="s">
        <v>117</v>
      </c>
      <c r="C30" s="42"/>
      <c r="D30" s="42"/>
      <c r="E30" s="18" t="s">
        <v>24</v>
      </c>
      <c r="F30" s="112">
        <v>2</v>
      </c>
      <c r="G30" s="107">
        <f t="shared" si="6"/>
        <v>0.04027777777777778</v>
      </c>
      <c r="H30" s="41" t="s">
        <v>81</v>
      </c>
      <c r="I30" s="41" t="s">
        <v>3</v>
      </c>
      <c r="J30" s="39">
        <f t="shared" si="0"/>
        <v>21</v>
      </c>
      <c r="K30" s="63">
        <f t="shared" si="1"/>
        <v>0.223611111111111</v>
      </c>
      <c r="L30" s="63">
        <f t="shared" si="7"/>
        <v>0.29999999999999993</v>
      </c>
      <c r="M30" s="63">
        <f t="shared" si="2"/>
        <v>0.35555555555555546</v>
      </c>
      <c r="N30" s="63">
        <f t="shared" si="3"/>
        <v>0.43888888888888883</v>
      </c>
      <c r="O30" s="65">
        <f t="shared" si="4"/>
        <v>0.6333333333333332</v>
      </c>
      <c r="P30" s="7" t="s">
        <v>3</v>
      </c>
      <c r="Q30" s="7" t="s">
        <v>3</v>
      </c>
      <c r="R30" s="7" t="s">
        <v>3</v>
      </c>
      <c r="S30" s="7" t="s">
        <v>3</v>
      </c>
    </row>
    <row r="31" spans="1:19" ht="13.5">
      <c r="A31" s="93">
        <f t="shared" si="5"/>
        <v>21</v>
      </c>
      <c r="B31" s="86" t="s">
        <v>51</v>
      </c>
      <c r="C31" s="42"/>
      <c r="D31" s="42"/>
      <c r="E31" s="18" t="s">
        <v>24</v>
      </c>
      <c r="F31" s="112">
        <v>1.6</v>
      </c>
      <c r="G31" s="107">
        <f t="shared" si="6"/>
        <v>0.04236111111111111</v>
      </c>
      <c r="H31" s="64">
        <v>0.0020833333333333333</v>
      </c>
      <c r="I31" s="41" t="s">
        <v>3</v>
      </c>
      <c r="J31" s="39">
        <f t="shared" si="0"/>
        <v>19</v>
      </c>
      <c r="K31" s="63">
        <f t="shared" si="1"/>
        <v>0.22152777777777768</v>
      </c>
      <c r="L31" s="63">
        <f t="shared" si="7"/>
        <v>0.2979166666666666</v>
      </c>
      <c r="M31" s="63">
        <f t="shared" si="2"/>
        <v>0.35347222222222213</v>
      </c>
      <c r="N31" s="63">
        <f t="shared" si="3"/>
        <v>0.4368055555555555</v>
      </c>
      <c r="O31" s="65">
        <f t="shared" si="4"/>
        <v>0.6312499999999999</v>
      </c>
      <c r="P31" s="7" t="s">
        <v>3</v>
      </c>
      <c r="Q31" s="7" t="s">
        <v>3</v>
      </c>
      <c r="R31" s="7" t="s">
        <v>3</v>
      </c>
      <c r="S31" s="7" t="s">
        <v>3</v>
      </c>
    </row>
    <row r="32" spans="1:19" ht="13.5">
      <c r="A32" s="93">
        <f t="shared" si="5"/>
        <v>22</v>
      </c>
      <c r="B32" s="86" t="s">
        <v>52</v>
      </c>
      <c r="C32" s="42"/>
      <c r="D32" s="42"/>
      <c r="E32" s="18" t="s">
        <v>24</v>
      </c>
      <c r="F32" s="112">
        <v>2.2</v>
      </c>
      <c r="G32" s="107">
        <f t="shared" si="6"/>
        <v>0.044444444444444446</v>
      </c>
      <c r="H32" s="41" t="s">
        <v>75</v>
      </c>
      <c r="I32" s="41" t="s">
        <v>3</v>
      </c>
      <c r="J32" s="39">
        <f t="shared" si="0"/>
        <v>17.4</v>
      </c>
      <c r="K32" s="63">
        <f t="shared" si="1"/>
        <v>0.21944444444444436</v>
      </c>
      <c r="L32" s="63">
        <f t="shared" si="7"/>
        <v>0.2958333333333333</v>
      </c>
      <c r="M32" s="63">
        <f t="shared" si="2"/>
        <v>0.3513888888888888</v>
      </c>
      <c r="N32" s="63">
        <f t="shared" si="3"/>
        <v>0.4347222222222222</v>
      </c>
      <c r="O32" s="65">
        <f t="shared" si="4"/>
        <v>0.6291666666666665</v>
      </c>
      <c r="P32" s="7" t="s">
        <v>3</v>
      </c>
      <c r="Q32" s="7" t="s">
        <v>3</v>
      </c>
      <c r="R32" s="7" t="s">
        <v>3</v>
      </c>
      <c r="S32" s="7" t="s">
        <v>3</v>
      </c>
    </row>
    <row r="33" spans="1:19" ht="13.5">
      <c r="A33" s="93">
        <f t="shared" si="5"/>
        <v>23</v>
      </c>
      <c r="B33" s="86" t="s">
        <v>53</v>
      </c>
      <c r="C33" s="42"/>
      <c r="D33" s="42"/>
      <c r="E33" s="18" t="s">
        <v>24</v>
      </c>
      <c r="F33" s="112">
        <v>0.8</v>
      </c>
      <c r="G33" s="107">
        <f t="shared" si="6"/>
        <v>0.04652777777777778</v>
      </c>
      <c r="H33" s="41" t="s">
        <v>75</v>
      </c>
      <c r="I33" s="41" t="s">
        <v>3</v>
      </c>
      <c r="J33" s="39">
        <f t="shared" si="0"/>
        <v>15.2</v>
      </c>
      <c r="K33" s="63">
        <f t="shared" si="1"/>
        <v>0.21736111111111103</v>
      </c>
      <c r="L33" s="63">
        <f t="shared" si="7"/>
        <v>0.29374999999999996</v>
      </c>
      <c r="M33" s="63">
        <f t="shared" si="2"/>
        <v>0.3493055555555555</v>
      </c>
      <c r="N33" s="63">
        <f t="shared" si="3"/>
        <v>0.43263888888888885</v>
      </c>
      <c r="O33" s="65">
        <f t="shared" si="4"/>
        <v>0.6270833333333332</v>
      </c>
      <c r="P33" s="7" t="s">
        <v>3</v>
      </c>
      <c r="Q33" s="7" t="s">
        <v>3</v>
      </c>
      <c r="R33" s="7" t="s">
        <v>3</v>
      </c>
      <c r="S33" s="7" t="s">
        <v>3</v>
      </c>
    </row>
    <row r="34" spans="1:19" ht="13.5">
      <c r="A34" s="93">
        <f t="shared" si="5"/>
        <v>24</v>
      </c>
      <c r="B34" s="86" t="s">
        <v>89</v>
      </c>
      <c r="C34" s="42"/>
      <c r="D34" s="42"/>
      <c r="E34" s="18" t="s">
        <v>24</v>
      </c>
      <c r="F34" s="112">
        <v>2.2</v>
      </c>
      <c r="G34" s="107">
        <f t="shared" si="6"/>
        <v>0.04791666666666667</v>
      </c>
      <c r="H34" s="41" t="s">
        <v>77</v>
      </c>
      <c r="I34" s="41" t="s">
        <v>3</v>
      </c>
      <c r="J34" s="39">
        <f t="shared" si="0"/>
        <v>14.399999999999999</v>
      </c>
      <c r="K34" s="63">
        <f t="shared" si="1"/>
        <v>0.21597222222222215</v>
      </c>
      <c r="L34" s="63">
        <f t="shared" si="7"/>
        <v>0.29236111111111107</v>
      </c>
      <c r="M34" s="63">
        <f t="shared" si="2"/>
        <v>0.3479166666666666</v>
      </c>
      <c r="N34" s="63">
        <f t="shared" si="3"/>
        <v>0.43124999999999997</v>
      </c>
      <c r="O34" s="65">
        <f t="shared" si="4"/>
        <v>0.6256944444444443</v>
      </c>
      <c r="P34" s="7" t="s">
        <v>3</v>
      </c>
      <c r="Q34" s="7" t="s">
        <v>3</v>
      </c>
      <c r="R34" s="7" t="s">
        <v>3</v>
      </c>
      <c r="S34" s="7" t="s">
        <v>3</v>
      </c>
    </row>
    <row r="35" spans="1:19" ht="13.5">
      <c r="A35" s="93">
        <f t="shared" si="5"/>
        <v>25</v>
      </c>
      <c r="B35" s="83" t="s">
        <v>90</v>
      </c>
      <c r="C35" s="42"/>
      <c r="D35" s="42"/>
      <c r="E35" s="18" t="s">
        <v>24</v>
      </c>
      <c r="F35" s="112">
        <v>2.8</v>
      </c>
      <c r="G35" s="107">
        <f t="shared" si="6"/>
        <v>0.05</v>
      </c>
      <c r="H35" s="41" t="s">
        <v>75</v>
      </c>
      <c r="I35" s="41" t="s">
        <v>3</v>
      </c>
      <c r="J35" s="39">
        <f t="shared" si="0"/>
        <v>12.2</v>
      </c>
      <c r="K35" s="63">
        <f t="shared" si="1"/>
        <v>0.21388888888888882</v>
      </c>
      <c r="L35" s="63">
        <f t="shared" si="7"/>
        <v>0.29027777777777775</v>
      </c>
      <c r="M35" s="63">
        <f t="shared" si="2"/>
        <v>0.34583333333333327</v>
      </c>
      <c r="N35" s="63">
        <f t="shared" si="3"/>
        <v>0.42916666666666664</v>
      </c>
      <c r="O35" s="65">
        <f t="shared" si="4"/>
        <v>0.623611111111111</v>
      </c>
      <c r="P35" s="7" t="s">
        <v>3</v>
      </c>
      <c r="Q35" s="7" t="s">
        <v>3</v>
      </c>
      <c r="R35" s="7" t="s">
        <v>3</v>
      </c>
      <c r="S35" s="7" t="s">
        <v>3</v>
      </c>
    </row>
    <row r="36" spans="1:19" ht="13.5">
      <c r="A36" s="93">
        <f t="shared" si="5"/>
        <v>26</v>
      </c>
      <c r="B36" s="83" t="s">
        <v>56</v>
      </c>
      <c r="C36" s="42"/>
      <c r="D36" s="42"/>
      <c r="E36" s="18" t="s">
        <v>24</v>
      </c>
      <c r="F36" s="112">
        <v>0.9</v>
      </c>
      <c r="G36" s="107">
        <f t="shared" si="6"/>
        <v>0.052083333333333336</v>
      </c>
      <c r="H36" s="41" t="s">
        <v>75</v>
      </c>
      <c r="I36" s="41" t="s">
        <v>3</v>
      </c>
      <c r="J36" s="39">
        <f t="shared" si="0"/>
        <v>9.4</v>
      </c>
      <c r="K36" s="63">
        <f t="shared" si="1"/>
        <v>0.2118055555555555</v>
      </c>
      <c r="L36" s="63">
        <f t="shared" si="7"/>
        <v>0.2881944444444444</v>
      </c>
      <c r="M36" s="63">
        <f t="shared" si="2"/>
        <v>0.34374999999999994</v>
      </c>
      <c r="N36" s="63">
        <f t="shared" si="3"/>
        <v>0.4270833333333333</v>
      </c>
      <c r="O36" s="65">
        <f t="shared" si="4"/>
        <v>0.6215277777777777</v>
      </c>
      <c r="P36" s="7" t="s">
        <v>3</v>
      </c>
      <c r="Q36" s="7" t="s">
        <v>3</v>
      </c>
      <c r="R36" s="7" t="s">
        <v>3</v>
      </c>
      <c r="S36" s="7" t="s">
        <v>3</v>
      </c>
    </row>
    <row r="37" spans="1:19" ht="13.5">
      <c r="A37" s="93">
        <f t="shared" si="5"/>
        <v>27</v>
      </c>
      <c r="B37" s="86" t="s">
        <v>116</v>
      </c>
      <c r="C37" s="42"/>
      <c r="D37" s="42"/>
      <c r="E37" s="18" t="s">
        <v>24</v>
      </c>
      <c r="F37" s="112">
        <v>2.2</v>
      </c>
      <c r="G37" s="107">
        <f t="shared" si="6"/>
        <v>0.05277777777777778</v>
      </c>
      <c r="H37" s="41" t="s">
        <v>83</v>
      </c>
      <c r="I37" s="41" t="s">
        <v>3</v>
      </c>
      <c r="J37" s="39">
        <f t="shared" si="0"/>
        <v>8.5</v>
      </c>
      <c r="K37" s="63">
        <f t="shared" si="1"/>
        <v>0.21111111111111105</v>
      </c>
      <c r="L37" s="63">
        <f t="shared" si="7"/>
        <v>0.2875</v>
      </c>
      <c r="M37" s="63">
        <f t="shared" si="2"/>
        <v>0.3430555555555555</v>
      </c>
      <c r="N37" s="63">
        <f t="shared" si="3"/>
        <v>0.4263888888888889</v>
      </c>
      <c r="O37" s="65">
        <f t="shared" si="4"/>
        <v>0.6208333333333332</v>
      </c>
      <c r="P37" s="7" t="s">
        <v>3</v>
      </c>
      <c r="Q37" s="7" t="s">
        <v>3</v>
      </c>
      <c r="R37" s="7" t="s">
        <v>3</v>
      </c>
      <c r="S37" s="7" t="s">
        <v>3</v>
      </c>
    </row>
    <row r="38" spans="1:19" ht="13.5">
      <c r="A38" s="93">
        <f t="shared" si="5"/>
        <v>28</v>
      </c>
      <c r="B38" s="86" t="s">
        <v>92</v>
      </c>
      <c r="C38" s="42"/>
      <c r="D38" s="42"/>
      <c r="E38" s="18" t="s">
        <v>24</v>
      </c>
      <c r="F38" s="112">
        <v>1.3</v>
      </c>
      <c r="G38" s="107">
        <f t="shared" si="6"/>
        <v>0.05486111111111111</v>
      </c>
      <c r="H38" s="41" t="s">
        <v>75</v>
      </c>
      <c r="I38" s="41" t="s">
        <v>3</v>
      </c>
      <c r="J38" s="39">
        <f t="shared" si="0"/>
        <v>6.3</v>
      </c>
      <c r="K38" s="63">
        <f t="shared" si="1"/>
        <v>0.20902777777777773</v>
      </c>
      <c r="L38" s="63">
        <f t="shared" si="7"/>
        <v>0.28541666666666665</v>
      </c>
      <c r="M38" s="63">
        <f t="shared" si="2"/>
        <v>0.3409722222222222</v>
      </c>
      <c r="N38" s="63">
        <f t="shared" si="3"/>
        <v>0.42430555555555555</v>
      </c>
      <c r="O38" s="65">
        <f t="shared" si="4"/>
        <v>0.6187499999999999</v>
      </c>
      <c r="P38" s="7" t="s">
        <v>3</v>
      </c>
      <c r="Q38" s="7" t="s">
        <v>3</v>
      </c>
      <c r="R38" s="7" t="s">
        <v>3</v>
      </c>
      <c r="S38" s="7" t="s">
        <v>3</v>
      </c>
    </row>
    <row r="39" spans="1:19" ht="13.5">
      <c r="A39" s="93">
        <f t="shared" si="5"/>
        <v>29</v>
      </c>
      <c r="B39" s="83" t="s">
        <v>93</v>
      </c>
      <c r="C39" s="42"/>
      <c r="D39" s="42"/>
      <c r="E39" s="18" t="s">
        <v>24</v>
      </c>
      <c r="F39" s="112">
        <v>1.7</v>
      </c>
      <c r="G39" s="107">
        <f t="shared" si="6"/>
        <v>0.05625</v>
      </c>
      <c r="H39" s="41" t="s">
        <v>77</v>
      </c>
      <c r="I39" s="41" t="s">
        <v>3</v>
      </c>
      <c r="J39" s="39">
        <f t="shared" si="0"/>
        <v>5</v>
      </c>
      <c r="K39" s="63">
        <f t="shared" si="1"/>
        <v>0.20763888888888885</v>
      </c>
      <c r="L39" s="63">
        <f t="shared" si="7"/>
        <v>0.28402777777777777</v>
      </c>
      <c r="M39" s="63">
        <f t="shared" si="2"/>
        <v>0.3395833333333333</v>
      </c>
      <c r="N39" s="63">
        <f t="shared" si="3"/>
        <v>0.42291666666666666</v>
      </c>
      <c r="O39" s="65">
        <f t="shared" si="4"/>
        <v>0.617361111111111</v>
      </c>
      <c r="P39" s="7" t="s">
        <v>3</v>
      </c>
      <c r="Q39" s="7" t="s">
        <v>3</v>
      </c>
      <c r="R39" s="7" t="s">
        <v>3</v>
      </c>
      <c r="S39" s="7" t="s">
        <v>3</v>
      </c>
    </row>
    <row r="40" spans="1:19" ht="13.5">
      <c r="A40" s="93">
        <f t="shared" si="5"/>
        <v>30</v>
      </c>
      <c r="B40" s="83" t="s">
        <v>94</v>
      </c>
      <c r="C40" s="42">
        <v>2</v>
      </c>
      <c r="D40" s="42"/>
      <c r="E40" s="18" t="s">
        <v>24</v>
      </c>
      <c r="F40" s="113">
        <v>2</v>
      </c>
      <c r="G40" s="107">
        <f t="shared" si="6"/>
        <v>0.058333333333333334</v>
      </c>
      <c r="H40" s="41" t="s">
        <v>75</v>
      </c>
      <c r="I40" s="41" t="s">
        <v>3</v>
      </c>
      <c r="J40" s="39">
        <f t="shared" si="0"/>
        <v>3.3</v>
      </c>
      <c r="K40" s="63">
        <f t="shared" si="1"/>
        <v>0.20555555555555552</v>
      </c>
      <c r="L40" s="63">
        <f t="shared" si="7"/>
        <v>0.28194444444444444</v>
      </c>
      <c r="M40" s="63">
        <f t="shared" si="2"/>
        <v>0.33749999999999997</v>
      </c>
      <c r="N40" s="63">
        <f t="shared" si="3"/>
        <v>0.42083333333333334</v>
      </c>
      <c r="O40" s="65">
        <f t="shared" si="4"/>
        <v>0.6152777777777777</v>
      </c>
      <c r="P40" s="7" t="s">
        <v>3</v>
      </c>
      <c r="Q40" s="7" t="s">
        <v>3</v>
      </c>
      <c r="R40" s="7" t="s">
        <v>3</v>
      </c>
      <c r="S40" s="7" t="s">
        <v>3</v>
      </c>
    </row>
    <row r="41" spans="1:19" ht="13.5">
      <c r="A41" s="93">
        <f t="shared" si="5"/>
        <v>31</v>
      </c>
      <c r="B41" s="86" t="s">
        <v>95</v>
      </c>
      <c r="C41" s="42">
        <v>3</v>
      </c>
      <c r="D41" s="104"/>
      <c r="E41" s="79" t="s">
        <v>24</v>
      </c>
      <c r="F41" s="112">
        <v>1.3</v>
      </c>
      <c r="G41" s="107">
        <f t="shared" si="6"/>
        <v>0.06041666666666667</v>
      </c>
      <c r="H41" s="66" t="s">
        <v>75</v>
      </c>
      <c r="I41" s="41" t="s">
        <v>3</v>
      </c>
      <c r="J41" s="39">
        <f>J42+F41</f>
        <v>1.3</v>
      </c>
      <c r="K41" s="63">
        <f t="shared" si="1"/>
        <v>0.2034722222222222</v>
      </c>
      <c r="L41" s="63">
        <f>L42+H42</f>
        <v>0.2798611111111111</v>
      </c>
      <c r="M41" s="63">
        <f>H42+M42</f>
        <v>0.33541666666666664</v>
      </c>
      <c r="N41" s="63">
        <f>H42+N42</f>
        <v>0.41875</v>
      </c>
      <c r="O41" s="65">
        <f t="shared" si="4"/>
        <v>0.6131944444444444</v>
      </c>
      <c r="P41" s="7" t="s">
        <v>3</v>
      </c>
      <c r="Q41" s="7" t="s">
        <v>3</v>
      </c>
      <c r="R41" s="7" t="s">
        <v>3</v>
      </c>
      <c r="S41" s="7" t="s">
        <v>3</v>
      </c>
    </row>
    <row r="42" spans="1:19" ht="14.25" thickBot="1">
      <c r="A42" s="94">
        <f t="shared" si="5"/>
        <v>32</v>
      </c>
      <c r="B42" s="87" t="s">
        <v>96</v>
      </c>
      <c r="C42" s="49">
        <v>1</v>
      </c>
      <c r="D42" s="105"/>
      <c r="E42" s="109" t="s">
        <v>33</v>
      </c>
      <c r="F42" s="114">
        <v>0</v>
      </c>
      <c r="G42" s="107">
        <f t="shared" si="6"/>
        <v>0.0625</v>
      </c>
      <c r="H42" s="67" t="s">
        <v>75</v>
      </c>
      <c r="I42" s="48" t="s">
        <v>3</v>
      </c>
      <c r="J42" s="47">
        <v>0</v>
      </c>
      <c r="K42" s="68" t="s">
        <v>97</v>
      </c>
      <c r="L42" s="115">
        <v>0.2777777777777778</v>
      </c>
      <c r="M42" s="69" t="s">
        <v>98</v>
      </c>
      <c r="N42" s="69" t="s">
        <v>20</v>
      </c>
      <c r="O42" s="70" t="s">
        <v>99</v>
      </c>
      <c r="P42" s="7" t="s">
        <v>3</v>
      </c>
      <c r="Q42" s="7" t="s">
        <v>3</v>
      </c>
      <c r="R42" s="7" t="s">
        <v>3</v>
      </c>
      <c r="S42" s="7" t="s">
        <v>3</v>
      </c>
    </row>
    <row r="44" spans="2:13" ht="13.5">
      <c r="B44" t="s">
        <v>100</v>
      </c>
      <c r="M44" t="s">
        <v>101</v>
      </c>
    </row>
    <row r="46" spans="2:4" ht="13.5">
      <c r="B46" s="50" t="s">
        <v>119</v>
      </c>
      <c r="C46" s="71"/>
      <c r="D46" s="71"/>
    </row>
    <row r="48" ht="13.5">
      <c r="B48" t="s">
        <v>102</v>
      </c>
    </row>
    <row r="49" ht="13.5">
      <c r="B49" t="s">
        <v>103</v>
      </c>
    </row>
    <row r="50" spans="2:5" ht="13.5">
      <c r="B50" t="s">
        <v>104</v>
      </c>
      <c r="E50" s="110" t="s">
        <v>68</v>
      </c>
    </row>
    <row r="51" spans="2:5" ht="13.5">
      <c r="B51" t="s">
        <v>69</v>
      </c>
      <c r="E51" s="110" t="s">
        <v>70</v>
      </c>
    </row>
    <row r="53" ht="13.5">
      <c r="B53" t="s">
        <v>71</v>
      </c>
    </row>
  </sheetData>
  <sheetProtection selectLockedCells="1" selectUnlockedCells="1"/>
  <mergeCells count="2">
    <mergeCell ref="B9:B10"/>
    <mergeCell ref="A9:A10"/>
  </mergeCells>
  <printOptions/>
  <pageMargins left="0.40069444444444446" right="0.11805555555555555" top="0.15763888888888888" bottom="0.3541666666666667" header="0.5118055555555555" footer="0.511805555555555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Czerwińska</dc:creator>
  <cp:keywords/>
  <dc:description/>
  <cp:lastModifiedBy>Anna Czerwińska</cp:lastModifiedBy>
  <cp:lastPrinted>2022-07-11T11:08:11Z</cp:lastPrinted>
  <dcterms:created xsi:type="dcterms:W3CDTF">2023-05-24T09:21:12Z</dcterms:created>
  <dcterms:modified xsi:type="dcterms:W3CDTF">2023-06-13T12:34:19Z</dcterms:modified>
  <cp:category/>
  <cp:version/>
  <cp:contentType/>
  <cp:contentStatus/>
</cp:coreProperties>
</file>